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ADM-Persavd\1. P-avd\01. Gemensam\26. Medarbetarportalen\Huvudredaktören\Blanketter\"/>
    </mc:Choice>
  </mc:AlternateContent>
  <workbookProtection lockStructure="1"/>
  <bookViews>
    <workbookView xWindow="0" yWindow="0" windowWidth="23040" windowHeight="10536"/>
  </bookViews>
  <sheets>
    <sheet name="Timersättning" sheetId="3" r:id="rId1"/>
    <sheet name="Manual för utskrift" sheetId="6" r:id="rId2"/>
    <sheet name="Blad1" sheetId="5" state="hidden" r:id="rId3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Timersättning!$A$2:$Q$64,Timersättning!$A$66:$Q$110</definedName>
  </definedNames>
  <calcPr calcId="162913"/>
</workbook>
</file>

<file path=xl/calcChain.xml><?xml version="1.0" encoding="utf-8"?>
<calcChain xmlns="http://schemas.openxmlformats.org/spreadsheetml/2006/main">
  <c r="N22" i="3" l="1"/>
  <c r="O22" i="3" s="1"/>
  <c r="L48" i="3" l="1"/>
  <c r="G48" i="3"/>
  <c r="F48" i="3"/>
  <c r="E48" i="3"/>
  <c r="G50" i="3" l="1"/>
  <c r="F50" i="3"/>
  <c r="E50" i="3"/>
  <c r="N47" i="3" l="1"/>
  <c r="P9" i="3" l="1"/>
  <c r="P22" i="3" s="1"/>
  <c r="G49" i="3" l="1"/>
  <c r="F49" i="3"/>
  <c r="E49" i="3"/>
  <c r="O47" i="3" l="1"/>
  <c r="P47" i="3" s="1"/>
  <c r="N46" i="3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27" i="3"/>
  <c r="O27" i="3" s="1"/>
  <c r="P27" i="3" s="1"/>
  <c r="N26" i="3"/>
  <c r="O26" i="3" s="1"/>
  <c r="P26" i="3" s="1"/>
  <c r="N25" i="3"/>
  <c r="O25" i="3" s="1"/>
  <c r="P25" i="3" s="1"/>
  <c r="N24" i="3"/>
  <c r="O24" i="3" s="1"/>
  <c r="P24" i="3" s="1"/>
  <c r="N23" i="3"/>
  <c r="O23" i="3" s="1"/>
  <c r="P23" i="3" s="1"/>
  <c r="N48" i="3" l="1"/>
  <c r="P49" i="3"/>
  <c r="P50" i="3" s="1"/>
  <c r="O48" i="3" l="1"/>
</calcChain>
</file>

<file path=xl/sharedStrings.xml><?xml version="1.0" encoding="utf-8"?>
<sst xmlns="http://schemas.openxmlformats.org/spreadsheetml/2006/main" count="131" uniqueCount="129">
  <si>
    <t>Konto (kf 1)</t>
  </si>
  <si>
    <t xml:space="preserve"> Adress
</t>
  </si>
  <si>
    <t xml:space="preserve"> Postnummer och ort
</t>
  </si>
  <si>
    <t xml:space="preserve"> Namn                            
</t>
  </si>
  <si>
    <t>Förhöjt kvalificerat OB-tillägg utbetalas för</t>
  </si>
  <si>
    <t xml:space="preserve"> </t>
  </si>
  <si>
    <t>Timersättning lektor</t>
  </si>
  <si>
    <t>Timersättning odisputerad</t>
  </si>
  <si>
    <t>Aftonundervisning</t>
  </si>
  <si>
    <t>Timersättning assistent</t>
  </si>
  <si>
    <t>Anställning uppstår vid varje enskilt arbetstillfälle. Arbetstagaren har möjlighet att tacka nej vid varje enskilt erbjudande om anställning.</t>
  </si>
  <si>
    <t>Av tekniska och praktiska skäl är arbetstagaren och arbetsgivaren överens om att man registrerar grunden för anställningens tidsbegränsning månatligen i efterhand.</t>
  </si>
  <si>
    <t>Timersättning professor</t>
  </si>
  <si>
    <t>Total lön</t>
  </si>
  <si>
    <t>Typ av ersättning, välj i rullistan nedan:</t>
  </si>
  <si>
    <t>Telefonnummer</t>
  </si>
  <si>
    <t>Email</t>
  </si>
  <si>
    <t>Timersättning övrig (ange belopp nedan)</t>
  </si>
  <si>
    <t>Timersättning pensionär  (ange belopp nedan)</t>
  </si>
  <si>
    <t>Timlön (ifylles endast om så anges ovan)</t>
  </si>
  <si>
    <t>Endast OB-tillägg</t>
  </si>
  <si>
    <t>Nedan tiderna som beskrivs i Villkorsavtalet, 4 kap 21§:</t>
  </si>
  <si>
    <t>− i övrigt mellan klockan 22.00 och 06.00.</t>
  </si>
  <si>
    <t>− mellan klockan 19.00 på Skärtorsdagen och klockan 07.00 på dagen efter Annandag Påsk,</t>
  </si>
  <si>
    <t>− mellan klockan 19.00 på dag före midsommarafton, julafton eller nyårsafton och klockan 07.00 på vardag närmast efter helgdagsaftonen samt</t>
  </si>
  <si>
    <t>Personnummer</t>
  </si>
  <si>
    <t>Decimaltid</t>
  </si>
  <si>
    <t>Totalt 
arbetad tid</t>
  </si>
  <si>
    <t>Blå</t>
  </si>
  <si>
    <t>Grön</t>
  </si>
  <si>
    <t>Anställd</t>
  </si>
  <si>
    <t>Rosa</t>
  </si>
  <si>
    <t>Grå</t>
  </si>
  <si>
    <t>- enkel obekväm tid</t>
  </si>
  <si>
    <t>- kvalificerad obekväm tid</t>
  </si>
  <si>
    <t xml:space="preserve">- förhöjd kvalificerad obekväm tid </t>
  </si>
  <si>
    <t>− mellan klockan 19.00 och 22.00</t>
  </si>
  <si>
    <t>Med enkel obekväm tid avses tid</t>
  </si>
  <si>
    <t>− jul-, nyårs-, påsk- och midsommarafton från kl 12.00 till kl 24.00 samt för</t>
  </si>
  <si>
    <t>− jul-, nyårs-, påsk- och midsommardagen från kl 00.00 till kl 24.00.</t>
  </si>
  <si>
    <t>3.  Välj skrivare</t>
  </si>
  <si>
    <t>Automatiskt</t>
  </si>
  <si>
    <t>Prefekt/motsv.</t>
  </si>
  <si>
    <r>
      <t>1. Klicka på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</si>
  <si>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</si>
  <si>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r>
      <t>4. Se till att den är inställd på "</t>
    </r>
    <r>
      <rPr>
        <b/>
        <sz val="16"/>
        <color theme="1"/>
        <rFont val="Arial"/>
        <family val="2"/>
      </rPr>
      <t>Anpassa bladet till en sida</t>
    </r>
    <r>
      <rPr>
        <sz val="16"/>
        <color theme="1"/>
        <rFont val="Arial"/>
        <family val="2"/>
      </rPr>
      <t>"</t>
    </r>
  </si>
  <si>
    <r>
      <t>5.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</si>
  <si>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Manual för utskrift (Micrsoft Word 2010/2013):</t>
  </si>
  <si>
    <t>Institution/avdelning och orgenhetsnummer</t>
  </si>
  <si>
    <t>Klicka på ikonen så finner du en manual för 
hur du skriver ut blanketten i Microsoft Word 2010/2013.</t>
  </si>
  <si>
    <t>Arbetstids (tt:mm)</t>
  </si>
  <si>
    <t>Starttid</t>
  </si>
  <si>
    <t>Sluttid</t>
  </si>
  <si>
    <t xml:space="preserve">Rast </t>
  </si>
  <si>
    <t>Ersättning 
(exkl. sem.ers.)</t>
  </si>
  <si>
    <t>Ort, datum</t>
  </si>
  <si>
    <t xml:space="preserve">Konto-rad 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</si>
  <si>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</si>
  <si>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</si>
  <si>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</si>
  <si>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</si>
  <si>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</si>
  <si>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</si>
  <si>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</si>
  <si>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</si>
  <si>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</si>
  <si>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</si>
  <si>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</si>
  <si>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</si>
  <si>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</si>
  <si>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Löneart</t>
  </si>
  <si>
    <t>Timpris</t>
  </si>
  <si>
    <t>0213</t>
  </si>
  <si>
    <t>0612</t>
  </si>
  <si>
    <t>Totalt (inkl. 12 % sem.ers.)</t>
  </si>
  <si>
    <t>Månad</t>
  </si>
  <si>
    <t>Anteckningar 
(kurskod/placering/arbetsuppgifter etc.)</t>
  </si>
  <si>
    <t>Se vänster</t>
  </si>
  <si>
    <t>Administratör/motsv.</t>
  </si>
  <si>
    <t>Fördel. %</t>
  </si>
  <si>
    <t>Assistenttjänstgöring</t>
  </si>
  <si>
    <t>3268</t>
  </si>
  <si>
    <t>Amanuenstjänstgöring</t>
  </si>
  <si>
    <t>3269</t>
  </si>
  <si>
    <t>Specifikation typ av ersättning:</t>
  </si>
  <si>
    <r>
      <t xml:space="preserve">Timersättning Övrig: </t>
    </r>
    <r>
      <rPr>
        <sz val="12"/>
        <color theme="1"/>
        <rFont val="Arial"/>
        <family val="2"/>
      </rPr>
      <t xml:space="preserve">Övriga timersättningar som inte specificeras nedan </t>
    </r>
  </si>
  <si>
    <r>
      <t xml:space="preserve">Timersättning odisputerad: </t>
    </r>
    <r>
      <rPr>
        <sz val="12"/>
        <color theme="1"/>
        <rFont val="Arial"/>
        <family val="2"/>
      </rPr>
      <t>Kvalificerad undervisning används för den som inte avlagt doktorsexamen vid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kvalificerad undervisning</t>
    </r>
  </si>
  <si>
    <r>
      <t>Timersättning professor:</t>
    </r>
    <r>
      <rPr>
        <sz val="12"/>
        <color theme="1"/>
        <rFont val="Arial"/>
        <family val="2"/>
      </rPr>
      <t xml:space="preserve"> Används för den som är docentkompetent</t>
    </r>
    <r>
      <rPr>
        <b/>
        <sz val="12"/>
        <color theme="1"/>
        <rFont val="Arial"/>
        <family val="2"/>
      </rPr>
      <t xml:space="preserve"> </t>
    </r>
  </si>
  <si>
    <r>
      <t xml:space="preserve">Timersättning lektor: </t>
    </r>
    <r>
      <rPr>
        <sz val="12"/>
        <color theme="1"/>
        <rFont val="Arial"/>
        <family val="2"/>
      </rPr>
      <t>Används för den som avlagt doktorsexamen eller har motsvarande kompetens</t>
    </r>
  </si>
  <si>
    <r>
      <t xml:space="preserve">Timersättning assistent: </t>
    </r>
    <r>
      <rPr>
        <sz val="12"/>
        <color theme="1"/>
        <rFont val="Arial"/>
        <family val="2"/>
      </rPr>
      <t>Används för forskarstuderande som undervisar</t>
    </r>
  </si>
  <si>
    <r>
      <t xml:space="preserve">Amanuenstjänstgöring: </t>
    </r>
    <r>
      <rPr>
        <sz val="12"/>
        <color theme="1"/>
        <rFont val="Arial"/>
        <family val="2"/>
      </rPr>
      <t>Används för den som inte avlagt grundexamen</t>
    </r>
  </si>
  <si>
    <r>
      <t xml:space="preserve">Assistenttjänstgöring: </t>
    </r>
    <r>
      <rPr>
        <sz val="12"/>
        <color theme="1"/>
        <rFont val="Arial"/>
        <family val="2"/>
      </rPr>
      <t>Används för forskarstuderande som medverkar vid annat än egen undervisning eller handledning</t>
    </r>
    <r>
      <rPr>
        <b/>
        <sz val="12"/>
        <color theme="1"/>
        <rFont val="Arial"/>
        <family val="2"/>
      </rPr>
      <t xml:space="preserve"> </t>
    </r>
  </si>
  <si>
    <r>
      <t xml:space="preserve">Endast Ob-tillägg: </t>
    </r>
    <r>
      <rPr>
        <sz val="12"/>
        <color theme="1"/>
        <rFont val="Arial"/>
        <family val="2"/>
      </rPr>
      <t>Används för de som är månadsavlönade</t>
    </r>
  </si>
  <si>
    <r>
      <t>Timersättning pensionär</t>
    </r>
    <r>
      <rPr>
        <sz val="12"/>
        <color theme="1"/>
        <rFont val="Arial"/>
        <family val="2"/>
      </rPr>
      <t>: Används för den som är pensionär</t>
    </r>
  </si>
  <si>
    <r>
      <t xml:space="preserve">Aftonundervisning: </t>
    </r>
    <r>
      <rPr>
        <sz val="12"/>
        <color theme="1"/>
        <rFont val="Arial"/>
        <family val="2"/>
      </rPr>
      <t>Används för lärare då undervisning sker efter 18.00</t>
    </r>
  </si>
  <si>
    <t xml:space="preserve">OBSERVERA! </t>
  </si>
  <si>
    <t>Vänligen klipp inte ut och klistra in cellerna då det förstör filens funktioner</t>
  </si>
  <si>
    <t xml:space="preserve">Dag </t>
  </si>
  <si>
    <t>Summa: (klocktid)</t>
  </si>
  <si>
    <t>Summa: (decimaltid)</t>
  </si>
  <si>
    <t xml:space="preserve">OB enkel </t>
  </si>
  <si>
    <t>OB kval</t>
  </si>
  <si>
    <t xml:space="preserve">OB förh. Kval </t>
  </si>
  <si>
    <t>Summa kr:</t>
  </si>
  <si>
    <t>Arbetsledare/kontaktperson/uppgiftslämnare</t>
  </si>
  <si>
    <t>Akademisk examen (om aktuellt)</t>
  </si>
  <si>
    <t>Tidsbegränsnings-grund</t>
  </si>
  <si>
    <t>OB-tillägget skall fr o m 2017-03-01 vara för</t>
  </si>
  <si>
    <t>− mellan klockan 19.00 på fredag och klockan 07.00 på måndag,</t>
  </si>
  <si>
    <t>− mellan klockan 19.00 på dag före Trettondedag Jul, Första Maj, Kristi Himmelsfärds dag eller Nationaldagen och klockan 07.00 närmast följande vardag</t>
  </si>
  <si>
    <t>Med kvalificerad obekväm tid avses arbete</t>
  </si>
  <si>
    <t>Projekt (kf 2)</t>
  </si>
  <si>
    <t>Org (kf 3)</t>
  </si>
  <si>
    <t>Verksamhet (kf 4)</t>
  </si>
  <si>
    <t>Aktivitet (kf 5)</t>
  </si>
  <si>
    <t>Motpart (kf 6)</t>
  </si>
  <si>
    <t>Finansiär (kf 7)</t>
  </si>
  <si>
    <t>Radnr</t>
  </si>
  <si>
    <t xml:space="preserve">Önskas ett högre skatteavdrag kan man kontakta Löneenheten på lon@uadm.uu.se </t>
  </si>
  <si>
    <t xml:space="preserve">Skatteavdrag görs med 30 % då ersättningen klassas som sidoinkomst och Uppsala universitet inte är huvudarbetsgivare. </t>
  </si>
  <si>
    <t>*Löneart:</t>
  </si>
  <si>
    <t xml:space="preserve">Attest Prefekt/motsv </t>
  </si>
  <si>
    <t>#</t>
  </si>
  <si>
    <t>Easit ärendenr (ifylles av löneenheten)</t>
  </si>
  <si>
    <r>
      <rPr>
        <b/>
        <sz val="12"/>
        <color rgb="FFC00000"/>
        <rFont val="Arial"/>
        <family val="2"/>
      </rPr>
      <t>TIMERSÄTTNING SJUKDOM</t>
    </r>
    <r>
      <rPr>
        <b/>
        <sz val="12"/>
        <color theme="1"/>
        <rFont val="Arial"/>
        <family val="2"/>
      </rPr>
      <t xml:space="preserve">
Redovisning av ersättning under schemalagda arbetspass vid sjukdom</t>
    </r>
  </si>
  <si>
    <t xml:space="preserve">*Löneart 
3274 - Karensavdrag 20% av schemalagda timmar under insjuknandeveckan (Ingen sjuklön, 12% semers)
3275 - Resterande timmar per sjukdag (Sjuklön 80 % och semesterers 12%)
</t>
  </si>
  <si>
    <t xml:space="preserve">Vid sjukdom under schemalagda arbetspass utbetalas sjuklön (80 %) av den överenskomna timlönen sjukdag 1-14 (efter ett karensavdrag). Ett karensavdrag ska också göras (20% av schemalagda timmar under aktuell insjuknandevecka). Semesterersättning 12 % utbetalas i sin helhet under sjukdomsperioden dag 1-14. </t>
  </si>
  <si>
    <t>Ange totalt antal schemalagda timmar under insjuknandeveckan (mån-sön) på raden nedan</t>
  </si>
  <si>
    <t>Blankett nr 1.1.7 HR-avd. 200505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</si>
</sst>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9" fillId="2" borderId="12" xfId="0" applyFont="1" applyFill="1" applyBorder="1" applyAlignment="1" applyProtection="1"/>
    <xf numFmtId="0" fontId="10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0" fillId="2" borderId="17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49" fontId="17" fillId="2" borderId="0" xfId="0" applyNumberFormat="1" applyFont="1" applyFill="1" applyAlignment="1" applyProtection="1"/>
    <xf numFmtId="6" fontId="17" fillId="2" borderId="0" xfId="0" applyNumberFormat="1" applyFont="1" applyFill="1" applyAlignment="1" applyProtection="1"/>
    <xf numFmtId="49" fontId="17" fillId="2" borderId="0" xfId="0" applyNumberFormat="1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8" xfId="0" applyFill="1" applyBorder="1"/>
    <xf numFmtId="0" fontId="0" fillId="7" borderId="21" xfId="0" applyFill="1" applyBorder="1"/>
    <xf numFmtId="0" fontId="0" fillId="7" borderId="38" xfId="0" applyFill="1" applyBorder="1"/>
    <xf numFmtId="0" fontId="0" fillId="7" borderId="14" xfId="0" applyFill="1" applyBorder="1"/>
    <xf numFmtId="0" fontId="0" fillId="7" borderId="0" xfId="0" applyFill="1" applyBorder="1"/>
    <xf numFmtId="0" fontId="0" fillId="7" borderId="16" xfId="0" applyFill="1" applyBorder="1"/>
    <xf numFmtId="0" fontId="0" fillId="7" borderId="42" xfId="0" applyFill="1" applyBorder="1"/>
    <xf numFmtId="0" fontId="0" fillId="10" borderId="46" xfId="0" applyFill="1" applyBorder="1"/>
    <xf numFmtId="0" fontId="0" fillId="10" borderId="44" xfId="0" applyFill="1" applyBorder="1"/>
    <xf numFmtId="0" fontId="0" fillId="10" borderId="47" xfId="0" applyFill="1" applyBorder="1"/>
    <xf numFmtId="0" fontId="0" fillId="11" borderId="46" xfId="0" applyFill="1" applyBorder="1"/>
    <xf numFmtId="0" fontId="0" fillId="11" borderId="44" xfId="0" applyFill="1" applyBorder="1"/>
    <xf numFmtId="0" fontId="0" fillId="11" borderId="47" xfId="0" applyFill="1" applyBorder="1"/>
    <xf numFmtId="49" fontId="0" fillId="7" borderId="15" xfId="0" applyNumberFormat="1" applyFill="1" applyBorder="1" applyAlignment="1">
      <alignment horizontal="right"/>
    </xf>
    <xf numFmtId="49" fontId="0" fillId="7" borderId="17" xfId="0" applyNumberFormat="1" applyFill="1" applyBorder="1" applyAlignment="1">
      <alignment horizontal="right"/>
    </xf>
    <xf numFmtId="49" fontId="21" fillId="2" borderId="0" xfId="0" applyNumberFormat="1" applyFont="1" applyFill="1" applyBorder="1" applyAlignment="1" applyProtection="1">
      <alignment horizontal="left" vertical="center"/>
    </xf>
    <xf numFmtId="2" fontId="8" fillId="2" borderId="0" xfId="0" applyNumberFormat="1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horizontal="right" vertical="center"/>
    </xf>
    <xf numFmtId="0" fontId="19" fillId="2" borderId="0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3" xfId="0" applyFont="1" applyFill="1" applyBorder="1" applyAlignment="1" applyProtection="1">
      <alignment vertical="center" wrapText="1"/>
      <protection locked="0"/>
    </xf>
    <xf numFmtId="164" fontId="16" fillId="8" borderId="33" xfId="0" applyNumberFormat="1" applyFont="1" applyFill="1" applyBorder="1" applyAlignment="1" applyProtection="1">
      <alignment vertical="center" wrapText="1"/>
    </xf>
    <xf numFmtId="2" fontId="16" fillId="8" borderId="33" xfId="0" applyNumberFormat="1" applyFont="1" applyFill="1" applyBorder="1" applyAlignment="1" applyProtection="1">
      <alignment vertic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164" fontId="16" fillId="12" borderId="30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1" xfId="0" applyFont="1" applyFill="1" applyBorder="1" applyAlignment="1" applyProtection="1">
      <alignment horizontal="center" wrapText="1"/>
    </xf>
    <xf numFmtId="0" fontId="2" fillId="5" borderId="26" xfId="0" applyFont="1" applyFill="1" applyBorder="1" applyAlignment="1" applyProtection="1">
      <alignment horizontal="center" wrapText="1"/>
    </xf>
    <xf numFmtId="0" fontId="2" fillId="5" borderId="27" xfId="0" applyFont="1" applyFill="1" applyBorder="1" applyAlignment="1" applyProtection="1">
      <alignment horizontal="center" wrapText="1"/>
    </xf>
    <xf numFmtId="0" fontId="2" fillId="5" borderId="19" xfId="0" applyFont="1" applyFill="1" applyBorder="1" applyAlignment="1" applyProtection="1">
      <alignment horizontal="center" wrapText="1"/>
    </xf>
    <xf numFmtId="0" fontId="2" fillId="5" borderId="19" xfId="0" applyNumberFormat="1" applyFont="1" applyFill="1" applyBorder="1" applyAlignment="1" applyProtection="1">
      <alignment horizontal="center" wrapText="1"/>
    </xf>
    <xf numFmtId="164" fontId="16" fillId="13" borderId="33" xfId="0" applyNumberFormat="1" applyFont="1" applyFill="1" applyBorder="1" applyAlignment="1" applyProtection="1">
      <alignment vertical="center" wrapText="1"/>
    </xf>
    <xf numFmtId="2" fontId="16" fillId="13" borderId="33" xfId="0" applyNumberFormat="1" applyFont="1" applyFill="1" applyBorder="1" applyAlignment="1" applyProtection="1">
      <alignment vertical="center" wrapText="1"/>
    </xf>
    <xf numFmtId="0" fontId="16" fillId="14" borderId="33" xfId="0" applyFont="1" applyFill="1" applyBorder="1" applyAlignment="1" applyProtection="1">
      <alignment vertical="center" wrapText="1"/>
      <protection locked="0"/>
    </xf>
    <xf numFmtId="166" fontId="22" fillId="2" borderId="0" xfId="0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164" fontId="16" fillId="12" borderId="52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53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51" xfId="0" applyFont="1" applyFill="1" applyBorder="1" applyAlignment="1" applyProtection="1">
      <alignment vertical="center" wrapText="1"/>
    </xf>
    <xf numFmtId="0" fontId="25" fillId="4" borderId="8" xfId="0" applyFont="1" applyFill="1" applyBorder="1" applyAlignment="1" applyProtection="1">
      <alignment vertical="center" wrapText="1"/>
      <protection locked="0"/>
    </xf>
    <xf numFmtId="0" fontId="24" fillId="2" borderId="16" xfId="0" applyFont="1" applyFill="1" applyBorder="1" applyAlignment="1" applyProtection="1">
      <alignment vertical="top" wrapText="1"/>
    </xf>
    <xf numFmtId="0" fontId="24" fillId="2" borderId="42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wrapText="1"/>
    </xf>
    <xf numFmtId="0" fontId="17" fillId="2" borderId="0" xfId="0" applyFont="1" applyFill="1" applyBorder="1" applyAlignment="1" applyProtection="1">
      <alignment vertical="top"/>
    </xf>
    <xf numFmtId="0" fontId="8" fillId="0" borderId="0" xfId="0" applyFont="1" applyAlignment="1">
      <alignment vertical="center"/>
    </xf>
    <xf numFmtId="0" fontId="22" fillId="2" borderId="0" xfId="0" applyFont="1" applyFill="1" applyProtection="1"/>
    <xf numFmtId="0" fontId="17" fillId="2" borderId="0" xfId="0" applyFont="1" applyFill="1" applyProtection="1"/>
    <xf numFmtId="1" fontId="16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2" fontId="8" fillId="5" borderId="16" xfId="0" applyNumberFormat="1" applyFont="1" applyFill="1" applyBorder="1" applyAlignment="1" applyProtection="1">
      <alignment vertical="center"/>
    </xf>
    <xf numFmtId="1" fontId="16" fillId="3" borderId="5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4" xfId="0" applyFont="1" applyFill="1" applyBorder="1" applyAlignment="1" applyProtection="1">
      <alignment vertical="center" wrapText="1"/>
      <protection locked="0"/>
    </xf>
    <xf numFmtId="1" fontId="16" fillId="3" borderId="47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14" borderId="60" xfId="0" applyFont="1" applyFill="1" applyBorder="1" applyAlignment="1" applyProtection="1">
      <alignment vertical="center" wrapText="1"/>
      <protection locked="0"/>
    </xf>
    <xf numFmtId="164" fontId="16" fillId="13" borderId="60" xfId="0" applyNumberFormat="1" applyFont="1" applyFill="1" applyBorder="1" applyAlignment="1" applyProtection="1">
      <alignment vertical="center" wrapText="1"/>
    </xf>
    <xf numFmtId="2" fontId="16" fillId="13" borderId="60" xfId="0" applyNumberFormat="1" applyFont="1" applyFill="1" applyBorder="1" applyAlignment="1" applyProtection="1">
      <alignment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0" fontId="26" fillId="5" borderId="55" xfId="0" applyNumberFormat="1" applyFont="1" applyFill="1" applyBorder="1" applyAlignment="1" applyProtection="1">
      <alignment horizontal="center" vertical="center" wrapText="1"/>
    </xf>
    <xf numFmtId="0" fontId="26" fillId="5" borderId="23" xfId="0" applyNumberFormat="1" applyFont="1" applyFill="1" applyBorder="1" applyAlignment="1" applyProtection="1">
      <alignment horizontal="center" vertical="center" wrapText="1"/>
    </xf>
    <xf numFmtId="0" fontId="26" fillId="5" borderId="56" xfId="0" applyNumberFormat="1" applyFont="1" applyFill="1" applyBorder="1" applyAlignment="1" applyProtection="1">
      <alignment horizontal="center" vertical="center" wrapText="1"/>
    </xf>
    <xf numFmtId="2" fontId="16" fillId="5" borderId="31" xfId="0" applyNumberFormat="1" applyFont="1" applyFill="1" applyBorder="1" applyAlignment="1" applyProtection="1">
      <alignment horizontal="center" vertical="center" wrapText="1"/>
    </xf>
    <xf numFmtId="2" fontId="16" fillId="5" borderId="26" xfId="0" applyNumberFormat="1" applyFont="1" applyFill="1" applyBorder="1" applyAlignment="1" applyProtection="1">
      <alignment horizontal="center" vertical="center" wrapText="1"/>
    </xf>
    <xf numFmtId="2" fontId="16" fillId="5" borderId="27" xfId="0" applyNumberFormat="1" applyFont="1" applyFill="1" applyBorder="1" applyAlignment="1" applyProtection="1">
      <alignment horizontal="center" vertical="center" wrapText="1"/>
    </xf>
    <xf numFmtId="167" fontId="8" fillId="5" borderId="30" xfId="0" applyNumberFormat="1" applyFont="1" applyFill="1" applyBorder="1" applyAlignment="1" applyProtection="1">
      <alignment horizontal="center" vertical="center" wrapText="1"/>
    </xf>
    <xf numFmtId="167" fontId="8" fillId="5" borderId="25" xfId="0" applyNumberFormat="1" applyFont="1" applyFill="1" applyBorder="1" applyAlignment="1" applyProtection="1">
      <alignment horizontal="center" vertical="center" wrapText="1"/>
    </xf>
    <xf numFmtId="168" fontId="8" fillId="5" borderId="47" xfId="0" applyNumberFormat="1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left" vertical="top" wrapText="1"/>
    </xf>
    <xf numFmtId="0" fontId="17" fillId="0" borderId="0" xfId="0" applyFont="1"/>
    <xf numFmtId="166" fontId="16" fillId="8" borderId="24" xfId="0" applyNumberFormat="1" applyFont="1" applyFill="1" applyBorder="1" applyAlignment="1" applyProtection="1">
      <alignment horizontal="right" vertical="center" wrapText="1"/>
    </xf>
    <xf numFmtId="166" fontId="16" fillId="8" borderId="35" xfId="0" applyNumberFormat="1" applyFont="1" applyFill="1" applyBorder="1" applyAlignment="1" applyProtection="1">
      <alignment horizontal="right" vertical="center" wrapText="1"/>
    </xf>
    <xf numFmtId="166" fontId="16" fillId="13" borderId="40" xfId="0" applyNumberFormat="1" applyFont="1" applyFill="1" applyBorder="1" applyAlignment="1" applyProtection="1">
      <alignment horizontal="right" vertical="center" wrapText="1"/>
    </xf>
    <xf numFmtId="166" fontId="16" fillId="13" borderId="41" xfId="0" applyNumberFormat="1" applyFont="1" applyFill="1" applyBorder="1" applyAlignment="1" applyProtection="1">
      <alignment horizontal="right" vertical="center" wrapText="1"/>
    </xf>
    <xf numFmtId="166" fontId="16" fillId="13" borderId="24" xfId="0" applyNumberFormat="1" applyFont="1" applyFill="1" applyBorder="1" applyAlignment="1" applyProtection="1">
      <alignment horizontal="right" vertical="center" wrapText="1"/>
    </xf>
    <xf numFmtId="166" fontId="16" fillId="13" borderId="35" xfId="0" applyNumberFormat="1" applyFont="1" applyFill="1" applyBorder="1" applyAlignment="1" applyProtection="1">
      <alignment horizontal="right" vertical="center" wrapText="1"/>
    </xf>
    <xf numFmtId="0" fontId="16" fillId="12" borderId="57" xfId="0" applyFont="1" applyFill="1" applyBorder="1" applyAlignment="1" applyProtection="1">
      <alignment horizontal="left" vertical="center"/>
      <protection locked="0"/>
    </xf>
    <xf numFmtId="0" fontId="16" fillId="12" borderId="58" xfId="0" applyFont="1" applyFill="1" applyBorder="1" applyAlignment="1" applyProtection="1">
      <alignment horizontal="left" vertical="center"/>
      <protection locked="0"/>
    </xf>
    <xf numFmtId="0" fontId="16" fillId="12" borderId="59" xfId="0" applyFont="1" applyFill="1" applyBorder="1" applyAlignment="1" applyProtection="1">
      <alignment horizontal="left" vertical="center"/>
      <protection locked="0"/>
    </xf>
    <xf numFmtId="0" fontId="16" fillId="12" borderId="24" xfId="0" applyFont="1" applyFill="1" applyBorder="1" applyAlignment="1" applyProtection="1">
      <alignment horizontal="left" vertical="center"/>
      <protection locked="0"/>
    </xf>
    <xf numFmtId="0" fontId="16" fillId="12" borderId="9" xfId="0" applyFont="1" applyFill="1" applyBorder="1" applyAlignment="1" applyProtection="1">
      <alignment horizontal="left" vertical="center"/>
      <protection locked="0"/>
    </xf>
    <xf numFmtId="0" fontId="16" fillId="12" borderId="35" xfId="0" applyFont="1" applyFill="1" applyBorder="1" applyAlignment="1" applyProtection="1">
      <alignment horizontal="left" vertical="center"/>
      <protection locked="0"/>
    </xf>
    <xf numFmtId="0" fontId="16" fillId="3" borderId="24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6" fillId="3" borderId="35" xfId="0" applyFont="1" applyFill="1" applyBorder="1" applyAlignment="1" applyProtection="1">
      <alignment horizontal="left" vertical="center"/>
      <protection locked="0"/>
    </xf>
    <xf numFmtId="0" fontId="22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 wrapText="1"/>
      <protection locked="0"/>
    </xf>
    <xf numFmtId="0" fontId="16" fillId="3" borderId="3" xfId="0" applyFont="1" applyFill="1" applyBorder="1" applyAlignment="1" applyProtection="1">
      <alignment horizontal="left" wrapText="1"/>
      <protection locked="0"/>
    </xf>
    <xf numFmtId="0" fontId="17" fillId="5" borderId="18" xfId="0" applyFont="1" applyFill="1" applyBorder="1" applyAlignment="1" applyProtection="1">
      <alignment horizontal="left" vertical="center" wrapText="1"/>
    </xf>
    <xf numFmtId="0" fontId="17" fillId="5" borderId="21" xfId="0" applyFont="1" applyFill="1" applyBorder="1" applyAlignment="1" applyProtection="1">
      <alignment horizontal="left" vertical="center" wrapText="1"/>
    </xf>
    <xf numFmtId="0" fontId="17" fillId="5" borderId="38" xfId="0" applyFont="1" applyFill="1" applyBorder="1" applyAlignment="1" applyProtection="1">
      <alignment horizontal="left" vertical="center" wrapText="1"/>
    </xf>
    <xf numFmtId="0" fontId="17" fillId="5" borderId="16" xfId="0" applyFont="1" applyFill="1" applyBorder="1" applyAlignment="1" applyProtection="1">
      <alignment horizontal="left" vertical="center" wrapText="1"/>
    </xf>
    <xf numFmtId="0" fontId="17" fillId="5" borderId="42" xfId="0" applyFont="1" applyFill="1" applyBorder="1" applyAlignment="1" applyProtection="1">
      <alignment horizontal="left" vertical="center" wrapText="1"/>
    </xf>
    <xf numFmtId="0" fontId="17" fillId="5" borderId="17" xfId="0" applyFont="1" applyFill="1" applyBorder="1" applyAlignment="1" applyProtection="1">
      <alignment horizontal="left" vertical="center" wrapText="1"/>
    </xf>
    <xf numFmtId="0" fontId="4" fillId="3" borderId="18" xfId="0" applyFont="1" applyFill="1" applyBorder="1" applyAlignment="1" applyProtection="1">
      <alignment horizontal="left" vertical="center"/>
    </xf>
    <xf numFmtId="0" fontId="4" fillId="3" borderId="21" xfId="0" applyFont="1" applyFill="1" applyBorder="1" applyAlignment="1" applyProtection="1">
      <alignment horizontal="left" vertical="center"/>
    </xf>
    <xf numFmtId="0" fontId="16" fillId="3" borderId="22" xfId="0" applyFont="1" applyFill="1" applyBorder="1" applyAlignment="1" applyProtection="1">
      <alignment horizontal="left" vertical="center"/>
      <protection locked="0"/>
    </xf>
    <xf numFmtId="0" fontId="16" fillId="3" borderId="28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top" wrapTex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0" fontId="2" fillId="5" borderId="48" xfId="0" applyFont="1" applyFill="1" applyBorder="1" applyAlignment="1" applyProtection="1">
      <alignment horizontal="center" wrapText="1"/>
    </xf>
    <xf numFmtId="0" fontId="2" fillId="5" borderId="43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/>
    </xf>
    <xf numFmtId="0" fontId="4" fillId="5" borderId="12" xfId="0" applyFont="1" applyFill="1" applyBorder="1" applyAlignment="1" applyProtection="1">
      <alignment horizontal="left" wrapText="1"/>
    </xf>
    <xf numFmtId="0" fontId="4" fillId="5" borderId="20" xfId="0" applyFont="1" applyFill="1" applyBorder="1" applyAlignment="1" applyProtection="1">
      <alignment horizontal="left" wrapText="1"/>
    </xf>
    <xf numFmtId="0" fontId="4" fillId="5" borderId="13" xfId="0" applyFont="1" applyFill="1" applyBorder="1" applyAlignment="1" applyProtection="1">
      <alignment horizontal="left" wrapText="1"/>
    </xf>
    <xf numFmtId="166" fontId="16" fillId="5" borderId="31" xfId="0" applyNumberFormat="1" applyFont="1" applyFill="1" applyBorder="1" applyAlignment="1" applyProtection="1">
      <alignment horizontal="right" vertical="center" wrapText="1"/>
    </xf>
    <xf numFmtId="166" fontId="16" fillId="5" borderId="27" xfId="0" applyNumberFormat="1" applyFont="1" applyFill="1" applyBorder="1" applyAlignment="1" applyProtection="1">
      <alignment horizontal="right" vertical="center" wrapText="1"/>
    </xf>
    <xf numFmtId="166" fontId="14" fillId="2" borderId="0" xfId="0" applyNumberFormat="1" applyFont="1" applyFill="1" applyBorder="1" applyAlignment="1" applyProtection="1">
      <alignment horizontal="right" vertical="center" wrapText="1"/>
    </xf>
    <xf numFmtId="166" fontId="16" fillId="5" borderId="34" xfId="0" applyNumberFormat="1" applyFont="1" applyFill="1" applyBorder="1" applyAlignment="1" applyProtection="1">
      <alignment horizontal="right" vertical="center" wrapText="1"/>
    </xf>
    <xf numFmtId="166" fontId="16" fillId="5" borderId="39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26" fillId="5" borderId="51" xfId="0" applyNumberFormat="1" applyFont="1" applyFill="1" applyBorder="1" applyAlignment="1" applyProtection="1">
      <alignment horizontal="center" vertical="center"/>
    </xf>
    <xf numFmtId="0" fontId="26" fillId="5" borderId="29" xfId="0" applyNumberFormat="1" applyFont="1" applyFill="1" applyBorder="1" applyAlignment="1" applyProtection="1">
      <alignment horizontal="center" vertical="center"/>
    </xf>
    <xf numFmtId="0" fontId="26" fillId="2" borderId="21" xfId="0" applyNumberFormat="1" applyFont="1" applyFill="1" applyBorder="1" applyAlignment="1" applyProtection="1">
      <alignment horizontal="right" vertical="center" wrapText="1"/>
    </xf>
    <xf numFmtId="0" fontId="26" fillId="2" borderId="36" xfId="0" applyNumberFormat="1" applyFont="1" applyFill="1" applyBorder="1" applyAlignment="1" applyProtection="1">
      <alignment horizontal="right" vertical="center" wrapText="1"/>
    </xf>
    <xf numFmtId="0" fontId="8" fillId="3" borderId="16" xfId="0" applyFont="1" applyFill="1" applyBorder="1" applyAlignment="1" applyProtection="1">
      <alignment horizontal="left"/>
      <protection locked="0"/>
    </xf>
    <xf numFmtId="0" fontId="8" fillId="3" borderId="42" xfId="0" applyFont="1" applyFill="1" applyBorder="1" applyAlignment="1" applyProtection="1">
      <alignment horizontal="left"/>
      <protection locked="0"/>
    </xf>
    <xf numFmtId="0" fontId="8" fillId="3" borderId="45" xfId="0" applyFont="1" applyFill="1" applyBorder="1" applyAlignment="1" applyProtection="1">
      <alignment horizontal="left" wrapText="1"/>
      <protection locked="0"/>
    </xf>
    <xf numFmtId="0" fontId="8" fillId="3" borderId="42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left" wrapText="1"/>
      <protection locked="0"/>
    </xf>
    <xf numFmtId="0" fontId="2" fillId="5" borderId="46" xfId="0" applyFont="1" applyFill="1" applyBorder="1" applyAlignment="1" applyProtection="1">
      <alignment horizontal="center" vertical="center" textRotation="180" wrapText="1"/>
    </xf>
    <xf numFmtId="0" fontId="2" fillId="5" borderId="47" xfId="0" applyFont="1" applyFill="1" applyBorder="1" applyAlignment="1" applyProtection="1">
      <alignment horizontal="center" vertical="center" textRotation="180" wrapText="1"/>
    </xf>
    <xf numFmtId="0" fontId="4" fillId="5" borderId="22" xfId="0" applyFont="1" applyFill="1" applyBorder="1" applyAlignment="1" applyProtection="1">
      <alignment horizontal="center"/>
    </xf>
    <xf numFmtId="0" fontId="4" fillId="5" borderId="28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0" fontId="8" fillId="3" borderId="34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49" fontId="16" fillId="3" borderId="34" xfId="0" applyNumberFormat="1" applyFont="1" applyFill="1" applyBorder="1" applyAlignment="1" applyProtection="1">
      <alignment horizontal="left"/>
      <protection locked="0"/>
    </xf>
    <xf numFmtId="0" fontId="13" fillId="3" borderId="40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 vertical="top"/>
    </xf>
    <xf numFmtId="0" fontId="13" fillId="3" borderId="41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/>
    </xf>
    <xf numFmtId="0" fontId="13" fillId="3" borderId="41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16" fillId="3" borderId="39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41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39" xfId="0" applyFont="1" applyFill="1" applyBorder="1" applyAlignment="1" applyProtection="1">
      <alignment horizontal="center" vertical="top"/>
    </xf>
    <xf numFmtId="0" fontId="4" fillId="3" borderId="37" xfId="0" applyFont="1" applyFill="1" applyBorder="1" applyAlignment="1" applyProtection="1">
      <alignment horizontal="left" vertical="center" wrapText="1"/>
    </xf>
    <xf numFmtId="0" fontId="4" fillId="3" borderId="21" xfId="0" applyFont="1" applyFill="1" applyBorder="1" applyAlignment="1" applyProtection="1">
      <alignment horizontal="left" vertical="center" wrapText="1"/>
    </xf>
    <xf numFmtId="0" fontId="4" fillId="3" borderId="38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/>
    </xf>
    <xf numFmtId="0" fontId="13" fillId="3" borderId="18" xfId="0" applyFont="1" applyFill="1" applyBorder="1" applyAlignment="1" applyProtection="1">
      <alignment horizontal="left" vertical="top"/>
    </xf>
    <xf numFmtId="0" fontId="13" fillId="3" borderId="21" xfId="0" applyFont="1" applyFill="1" applyBorder="1" applyAlignment="1" applyProtection="1">
      <alignment horizontal="left" vertical="top"/>
    </xf>
    <xf numFmtId="0" fontId="13" fillId="3" borderId="36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13" fillId="3" borderId="37" xfId="0" applyFont="1" applyFill="1" applyBorder="1" applyAlignment="1" applyProtection="1">
      <alignment horizontal="left" vertical="top"/>
    </xf>
    <xf numFmtId="0" fontId="13" fillId="3" borderId="38" xfId="0" applyFont="1" applyFill="1" applyBorder="1" applyAlignment="1" applyProtection="1">
      <alignment horizontal="left" vertical="top"/>
    </xf>
    <xf numFmtId="166" fontId="16" fillId="5" borderId="8" xfId="0" applyNumberFormat="1" applyFont="1" applyFill="1" applyBorder="1" applyAlignment="1" applyProtection="1">
      <alignment horizontal="center"/>
    </xf>
    <xf numFmtId="166" fontId="16" fillId="5" borderId="35" xfId="0" applyNumberFormat="1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 wrapText="1"/>
      <protection locked="0"/>
    </xf>
    <xf numFmtId="0" fontId="17" fillId="3" borderId="3" xfId="0" applyFont="1" applyFill="1" applyBorder="1" applyAlignment="1" applyProtection="1">
      <alignment horizontal="left" wrapText="1"/>
      <protection locked="0"/>
    </xf>
    <xf numFmtId="0" fontId="17" fillId="3" borderId="7" xfId="0" applyFont="1" applyFill="1" applyBorder="1" applyAlignment="1" applyProtection="1">
      <alignment horizontal="left" wrapText="1"/>
      <protection locked="0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39" xfId="1" applyFont="1" applyFill="1" applyBorder="1" applyAlignment="1" applyProtection="1">
      <alignment horizontal="left"/>
      <protection locked="0"/>
    </xf>
    <xf numFmtId="0" fontId="8" fillId="10" borderId="34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39" xfId="0" applyFont="1" applyFill="1" applyBorder="1" applyAlignment="1" applyProtection="1">
      <alignment horizontal="left" wrapText="1"/>
      <protection locked="0"/>
    </xf>
    <xf numFmtId="0" fontId="4" fillId="10" borderId="40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41" xfId="0" applyFont="1" applyFill="1" applyBorder="1" applyAlignment="1" applyProtection="1">
      <alignment horizontal="left" vertical="top" wrapText="1"/>
    </xf>
    <xf numFmtId="0" fontId="8" fillId="10" borderId="16" xfId="0" applyFont="1" applyFill="1" applyBorder="1" applyAlignment="1" applyProtection="1">
      <alignment horizontal="left" wrapText="1"/>
      <protection locked="0"/>
    </xf>
    <xf numFmtId="0" fontId="8" fillId="10" borderId="42" xfId="0" applyFont="1" applyFill="1" applyBorder="1" applyAlignment="1" applyProtection="1">
      <alignment horizontal="left" wrapText="1"/>
      <protection locked="0"/>
    </xf>
    <xf numFmtId="0" fontId="8" fillId="10" borderId="17" xfId="0" applyFont="1" applyFill="1" applyBorder="1" applyAlignment="1" applyProtection="1">
      <alignment horizontal="left" wrapText="1"/>
      <protection locked="0"/>
    </xf>
    <xf numFmtId="0" fontId="25" fillId="4" borderId="8" xfId="0" applyFont="1" applyFill="1" applyBorder="1" applyAlignment="1" applyProtection="1">
      <alignment horizontal="center" vertical="center" wrapText="1"/>
      <protection locked="0"/>
    </xf>
    <xf numFmtId="0" fontId="25" fillId="4" borderId="49" xfId="0" applyFont="1" applyFill="1" applyBorder="1" applyAlignment="1" applyProtection="1">
      <alignment horizontal="center" vertical="center" wrapText="1"/>
      <protection locked="0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50" xfId="0" applyFont="1" applyFill="1" applyBorder="1" applyAlignment="1" applyProtection="1">
      <alignment horizontal="center" vertical="center" wrapText="1"/>
    </xf>
    <xf numFmtId="0" fontId="25" fillId="4" borderId="35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3" fillId="4" borderId="51" xfId="0" applyFont="1" applyFill="1" applyBorder="1" applyAlignment="1" applyProtection="1">
      <alignment horizontal="center" vertical="center" wrapText="1"/>
    </xf>
    <xf numFmtId="0" fontId="23" fillId="4" borderId="29" xfId="0" applyFont="1" applyFill="1" applyBorder="1" applyAlignment="1" applyProtection="1">
      <alignment horizontal="center" vertical="center" wrapText="1"/>
    </xf>
    <xf numFmtId="0" fontId="23" fillId="4" borderId="37" xfId="0" applyFont="1" applyFill="1" applyBorder="1" applyAlignment="1" applyProtection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 wrapText="1"/>
    </xf>
    <xf numFmtId="0" fontId="23" fillId="4" borderId="36" xfId="0" applyFont="1" applyFill="1" applyBorder="1" applyAlignment="1" applyProtection="1">
      <alignment horizontal="center" vertical="center" wrapText="1"/>
    </xf>
    <xf numFmtId="0" fontId="24" fillId="4" borderId="57" xfId="0" applyFont="1" applyFill="1" applyBorder="1" applyAlignment="1" applyProtection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24" fillId="4" borderId="58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4" borderId="24" xfId="0" applyFont="1" applyFill="1" applyBorder="1" applyAlignment="1" applyProtection="1">
      <alignment horizontal="center" vertical="center" wrapText="1"/>
      <protection locked="0"/>
    </xf>
    <xf numFmtId="0" fontId="25" fillId="4" borderId="25" xfId="0" applyFont="1" applyFill="1" applyBorder="1" applyAlignment="1" applyProtection="1">
      <alignment horizontal="center" vertical="center" wrapText="1"/>
      <protection locked="0"/>
    </xf>
    <xf numFmtId="0" fontId="4" fillId="10" borderId="18" xfId="0" applyFont="1" applyFill="1" applyBorder="1" applyAlignment="1" applyProtection="1">
      <alignment horizontal="left" vertical="top" wrapText="1"/>
    </xf>
    <xf numFmtId="0" fontId="4" fillId="10" borderId="21" xfId="0" applyFont="1" applyFill="1" applyBorder="1" applyAlignment="1" applyProtection="1">
      <alignment horizontal="left" vertical="top" wrapText="1"/>
    </xf>
    <xf numFmtId="0" fontId="4" fillId="10" borderId="38" xfId="0" applyFont="1" applyFill="1" applyBorder="1" applyAlignment="1" applyProtection="1">
      <alignment horizontal="left" vertical="top" wrapText="1"/>
    </xf>
    <xf numFmtId="0" fontId="10" fillId="2" borderId="18" xfId="0" applyFont="1" applyFill="1" applyBorder="1" applyAlignment="1" applyProtection="1">
      <alignment horizontal="left" vertical="top" wrapText="1"/>
    </xf>
    <xf numFmtId="0" fontId="10" fillId="2" borderId="14" xfId="0" applyFont="1" applyFill="1" applyBorder="1" applyAlignment="1" applyProtection="1">
      <alignment horizontal="left" vertical="top" wrapText="1"/>
    </xf>
    <xf numFmtId="0" fontId="10" fillId="2" borderId="16" xfId="0" applyFont="1" applyFill="1" applyBorder="1" applyAlignment="1" applyProtection="1">
      <alignment horizontal="left" vertical="top" wrapText="1"/>
    </xf>
    <xf numFmtId="0" fontId="0" fillId="10" borderId="15" xfId="0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1</xdr:col>
      <xdr:colOff>581359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11</xdr:row>
          <xdr:rowOff>99060</xdr:rowOff>
        </xdr:from>
        <xdr:to>
          <xdr:col>14</xdr:col>
          <xdr:colOff>259080</xdr:colOff>
          <xdr:row>12</xdr:row>
          <xdr:rowOff>121920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449580</xdr:colOff>
          <xdr:row>11</xdr:row>
          <xdr:rowOff>137160</xdr:rowOff>
        </xdr:from>
        <xdr:to>
          <xdr:col>15</xdr:col>
          <xdr:colOff>594360</xdr:colOff>
          <xdr:row>12</xdr:row>
          <xdr:rowOff>99060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165272</xdr:colOff>
          <xdr:row>62</xdr:row>
          <xdr:rowOff>217407</xdr:rowOff>
        </xdr:from>
        <xdr:to>
          <xdr:col>11</xdr:col>
          <xdr:colOff>79543</xdr:colOff>
          <xdr:row>63</xdr:row>
          <xdr:rowOff>211667</xdr:rowOff>
        </xdr:to>
        <xdr:grpSp>
          <xdr:nvGrpSpPr>
            <xdr:cNvPr id="12" name="Group 11"/>
            <xdr:cNvGrpSpPr/>
          </xdr:nvGrpSpPr>
          <xdr:grpSpPr>
            <a:xfrm>
              <a:off x="1889297" y="14533482"/>
              <a:ext cx="5657846" cy="222860"/>
              <a:chOff x="10615639" y="3607633"/>
              <a:chExt cx="2374347" cy="368456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39" y="3607633"/>
                <a:ext cx="1731169" cy="3684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295744" y="3615453"/>
                <a:ext cx="1694242" cy="3605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220980</xdr:rowOff>
        </xdr:from>
        <xdr:to>
          <xdr:col>11</xdr:col>
          <xdr:colOff>152400</xdr:colOff>
          <xdr:row>63</xdr:row>
          <xdr:rowOff>213360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LAS 5 3 Säsong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2813050</xdr:colOff>
      <xdr:row>1</xdr:row>
      <xdr:rowOff>52375</xdr:rowOff>
    </xdr:from>
    <xdr:ext cx="2765674" cy="13763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328600"/>
          <a:ext cx="2765674" cy="13763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1</xdr:col>
      <xdr:colOff>3176</xdr:colOff>
      <xdr:row>18</xdr:row>
      <xdr:rowOff>33546</xdr:rowOff>
    </xdr:from>
    <xdr:ext cx="2720974" cy="690507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841626" y="4872246"/>
          <a:ext cx="2720974" cy="690507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23"/>
  <sheetViews>
    <sheetView showZeros="0" tabSelected="1" view="pageBreakPreview" zoomScale="80" zoomScaleNormal="46" zoomScaleSheetLayoutView="80" zoomScalePageLayoutView="106" workbookViewId="0">
      <selection activeCell="A19" sqref="A19:B19"/>
    </sheetView>
  </sheetViews>
  <sheetFormatPr defaultColWidth="9.109375" defaultRowHeight="11.4" x14ac:dyDescent="0.2"/>
  <cols>
    <col min="1" max="1" width="6.44140625" style="20" customWidth="1"/>
    <col min="2" max="2" width="9.33203125" style="20" customWidth="1"/>
    <col min="3" max="3" width="9.44140625" style="20" bestFit="1" customWidth="1"/>
    <col min="4" max="4" width="11.88671875" style="20" customWidth="1"/>
    <col min="5" max="5" width="15" style="20" bestFit="1" customWidth="1"/>
    <col min="6" max="6" width="15" style="20" customWidth="1"/>
    <col min="7" max="7" width="15" style="20" bestFit="1" customWidth="1"/>
    <col min="8" max="8" width="1.6640625" style="20" customWidth="1"/>
    <col min="9" max="9" width="9.109375" style="20" customWidth="1"/>
    <col min="10" max="10" width="7.33203125" style="20" bestFit="1" customWidth="1"/>
    <col min="11" max="12" width="8.6640625" style="20" customWidth="1"/>
    <col min="13" max="13" width="9.5546875" style="20" customWidth="1"/>
    <col min="14" max="14" width="8.5546875" style="20" customWidth="1"/>
    <col min="15" max="15" width="9.5546875" style="20" customWidth="1"/>
    <col min="16" max="16" width="10" style="20" customWidth="1"/>
    <col min="17" max="17" width="7.109375" style="20" customWidth="1"/>
    <col min="18" max="18" width="2.88671875" style="20" customWidth="1"/>
    <col min="19" max="19" width="3.33203125" style="20" customWidth="1"/>
    <col min="20" max="16384" width="9.109375" style="20"/>
  </cols>
  <sheetData>
    <row r="1" spans="1:22" ht="3.6" customHeight="1" x14ac:dyDescent="0.2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" customHeight="1" x14ac:dyDescent="0.2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" customHeight="1" x14ac:dyDescent="0.2">
      <c r="A3" s="6"/>
      <c r="B3" s="6"/>
      <c r="C3" s="169" t="s">
        <v>124</v>
      </c>
      <c r="D3" s="169"/>
      <c r="E3" s="169"/>
      <c r="F3" s="169"/>
      <c r="G3" s="26" t="s">
        <v>28</v>
      </c>
      <c r="H3" s="9" t="s">
        <v>30</v>
      </c>
      <c r="I3" s="41"/>
      <c r="J3" s="7" t="s">
        <v>31</v>
      </c>
      <c r="K3" s="10" t="s">
        <v>78</v>
      </c>
      <c r="L3" s="3"/>
      <c r="M3" s="3"/>
      <c r="N3" s="215" t="s">
        <v>49</v>
      </c>
      <c r="O3" s="215"/>
      <c r="P3" s="215"/>
      <c r="Q3" s="215"/>
      <c r="R3" s="21"/>
    </row>
    <row r="4" spans="1:22" ht="17.25" customHeight="1" x14ac:dyDescent="0.2">
      <c r="A4" s="6"/>
      <c r="B4" s="6"/>
      <c r="C4" s="169"/>
      <c r="D4" s="169"/>
      <c r="E4" s="169"/>
      <c r="F4" s="169"/>
      <c r="G4" s="28" t="s">
        <v>29</v>
      </c>
      <c r="H4" s="10" t="s">
        <v>42</v>
      </c>
      <c r="I4" s="41"/>
      <c r="J4" s="27" t="s">
        <v>32</v>
      </c>
      <c r="K4" s="10" t="s">
        <v>41</v>
      </c>
      <c r="L4" s="3"/>
      <c r="M4" s="29"/>
      <c r="N4" s="215"/>
      <c r="O4" s="215"/>
      <c r="P4" s="215"/>
      <c r="Q4" s="215"/>
      <c r="R4" s="21"/>
    </row>
    <row r="5" spans="1:22" ht="38.25" customHeight="1" thickBot="1" x14ac:dyDescent="0.3">
      <c r="A5" s="4"/>
      <c r="B5" s="8"/>
      <c r="C5" s="170"/>
      <c r="D5" s="170"/>
      <c r="E5" s="170"/>
      <c r="F5" s="170"/>
      <c r="G5" s="6"/>
      <c r="H5" s="6"/>
      <c r="I5" s="19"/>
      <c r="J5" s="3"/>
      <c r="K5" s="3"/>
      <c r="L5" s="3"/>
      <c r="M5" s="29"/>
      <c r="N5" s="216"/>
      <c r="O5" s="216"/>
      <c r="P5" s="216"/>
      <c r="Q5" s="216"/>
      <c r="R5" s="21"/>
    </row>
    <row r="6" spans="1:22" ht="12" customHeight="1" x14ac:dyDescent="0.2">
      <c r="A6" s="212" t="s">
        <v>25</v>
      </c>
      <c r="B6" s="213"/>
      <c r="C6" s="213"/>
      <c r="D6" s="213"/>
      <c r="E6" s="213"/>
      <c r="F6" s="214"/>
      <c r="G6" s="217" t="s">
        <v>1</v>
      </c>
      <c r="H6" s="213"/>
      <c r="I6" s="213"/>
      <c r="J6" s="213"/>
      <c r="K6" s="213"/>
      <c r="L6" s="214"/>
      <c r="M6" s="217" t="s">
        <v>14</v>
      </c>
      <c r="N6" s="213"/>
      <c r="O6" s="213"/>
      <c r="P6" s="213"/>
      <c r="Q6" s="218"/>
      <c r="R6" s="21"/>
      <c r="T6" s="21"/>
      <c r="U6" s="21"/>
      <c r="V6" s="21"/>
    </row>
    <row r="7" spans="1:22" ht="20.399999999999999" customHeight="1" x14ac:dyDescent="0.3">
      <c r="A7" s="191"/>
      <c r="B7" s="186"/>
      <c r="C7" s="186"/>
      <c r="D7" s="186"/>
      <c r="E7" s="186"/>
      <c r="F7" s="187"/>
      <c r="G7" s="185"/>
      <c r="H7" s="186"/>
      <c r="I7" s="186"/>
      <c r="J7" s="186"/>
      <c r="K7" s="186"/>
      <c r="L7" s="187"/>
      <c r="M7" s="199"/>
      <c r="N7" s="200"/>
      <c r="O7" s="200"/>
      <c r="P7" s="200"/>
      <c r="Q7" s="201"/>
      <c r="R7" s="21"/>
      <c r="T7" s="21"/>
      <c r="U7" s="21"/>
      <c r="V7" s="21"/>
    </row>
    <row r="8" spans="1:22" ht="12" customHeight="1" x14ac:dyDescent="0.2">
      <c r="A8" s="192" t="s">
        <v>3</v>
      </c>
      <c r="B8" s="193"/>
      <c r="C8" s="193"/>
      <c r="D8" s="193"/>
      <c r="E8" s="193"/>
      <c r="F8" s="194"/>
      <c r="G8" s="195" t="s">
        <v>2</v>
      </c>
      <c r="H8" s="193"/>
      <c r="I8" s="193"/>
      <c r="J8" s="193"/>
      <c r="K8" s="193"/>
      <c r="L8" s="194"/>
      <c r="M8" s="197" t="s">
        <v>19</v>
      </c>
      <c r="N8" s="142"/>
      <c r="O8" s="142"/>
      <c r="P8" s="142"/>
      <c r="Q8" s="198"/>
      <c r="R8" s="21"/>
      <c r="T8" s="21"/>
      <c r="U8" s="21"/>
      <c r="V8" s="21"/>
    </row>
    <row r="9" spans="1:22" ht="20.100000000000001" customHeight="1" x14ac:dyDescent="0.3">
      <c r="A9" s="191"/>
      <c r="B9" s="186"/>
      <c r="C9" s="186"/>
      <c r="D9" s="186"/>
      <c r="E9" s="186"/>
      <c r="F9" s="187"/>
      <c r="G9" s="185"/>
      <c r="H9" s="186"/>
      <c r="I9" s="186"/>
      <c r="J9" s="186"/>
      <c r="K9" s="186"/>
      <c r="L9" s="187"/>
      <c r="M9" s="221"/>
      <c r="N9" s="222"/>
      <c r="O9" s="223"/>
      <c r="P9" s="219" t="str">
        <f>IFERROR(IF($M$9&gt;0,$M$9,VLOOKUP(Timersättning!$M$7,Blad1!$A$4:$B$13,2,FALSE)),"")</f>
        <v/>
      </c>
      <c r="Q9" s="220"/>
      <c r="R9" s="21"/>
      <c r="T9" s="21"/>
      <c r="U9" s="21"/>
      <c r="V9" s="21"/>
    </row>
    <row r="10" spans="1:22" ht="13.5" customHeight="1" x14ac:dyDescent="0.2">
      <c r="A10" s="192" t="s">
        <v>48</v>
      </c>
      <c r="B10" s="193"/>
      <c r="C10" s="193"/>
      <c r="D10" s="193"/>
      <c r="E10" s="193"/>
      <c r="F10" s="194"/>
      <c r="G10" s="195" t="s">
        <v>15</v>
      </c>
      <c r="H10" s="193"/>
      <c r="I10" s="193"/>
      <c r="J10" s="193"/>
      <c r="K10" s="193"/>
      <c r="L10" s="194"/>
      <c r="M10" s="195" t="s">
        <v>105</v>
      </c>
      <c r="N10" s="193"/>
      <c r="O10" s="193"/>
      <c r="P10" s="193"/>
      <c r="Q10" s="196"/>
      <c r="R10" s="21"/>
      <c r="T10" s="21"/>
      <c r="U10" s="21"/>
      <c r="V10" s="21"/>
    </row>
    <row r="11" spans="1:22" ht="18" customHeight="1" x14ac:dyDescent="0.3">
      <c r="A11" s="191"/>
      <c r="B11" s="186"/>
      <c r="C11" s="186"/>
      <c r="D11" s="186"/>
      <c r="E11" s="186"/>
      <c r="F11" s="187"/>
      <c r="G11" s="185"/>
      <c r="H11" s="186"/>
      <c r="I11" s="186"/>
      <c r="J11" s="186"/>
      <c r="K11" s="186"/>
      <c r="L11" s="187"/>
      <c r="M11" s="224"/>
      <c r="N11" s="225"/>
      <c r="O11" s="225"/>
      <c r="P11" s="225"/>
      <c r="Q11" s="226"/>
      <c r="R11" s="22"/>
      <c r="T11" s="22"/>
      <c r="U11" s="22"/>
      <c r="V11" s="21"/>
    </row>
    <row r="12" spans="1:22" ht="14.1" customHeight="1" x14ac:dyDescent="0.25">
      <c r="A12" s="197" t="s">
        <v>16</v>
      </c>
      <c r="B12" s="142"/>
      <c r="C12" s="142"/>
      <c r="D12" s="142"/>
      <c r="E12" s="142"/>
      <c r="F12" s="211"/>
      <c r="G12" s="192" t="s">
        <v>104</v>
      </c>
      <c r="H12" s="193"/>
      <c r="I12" s="193"/>
      <c r="J12" s="193"/>
      <c r="K12" s="193"/>
      <c r="L12" s="194"/>
      <c r="M12" s="202"/>
      <c r="N12" s="203"/>
      <c r="O12" s="203"/>
      <c r="P12" s="203"/>
      <c r="Q12" s="204"/>
      <c r="R12" s="22"/>
      <c r="T12" s="22"/>
      <c r="U12" s="22"/>
      <c r="V12" s="21"/>
    </row>
    <row r="13" spans="1:22" ht="17.399999999999999" customHeight="1" x14ac:dyDescent="0.3">
      <c r="A13" s="188"/>
      <c r="B13" s="189"/>
      <c r="C13" s="189"/>
      <c r="D13" s="189"/>
      <c r="E13" s="189"/>
      <c r="F13" s="190"/>
      <c r="G13" s="185"/>
      <c r="H13" s="186"/>
      <c r="I13" s="186"/>
      <c r="J13" s="186"/>
      <c r="K13" s="186"/>
      <c r="L13" s="187"/>
      <c r="M13" s="205"/>
      <c r="N13" s="206"/>
      <c r="O13" s="206"/>
      <c r="P13" s="206"/>
      <c r="Q13" s="207"/>
      <c r="R13" s="22"/>
      <c r="T13" s="22"/>
      <c r="U13" s="22"/>
      <c r="V13" s="21"/>
    </row>
    <row r="14" spans="1:22" ht="15.6" x14ac:dyDescent="0.3">
      <c r="A14" s="141" t="s">
        <v>127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22"/>
      <c r="T14" s="22"/>
      <c r="U14" s="22"/>
      <c r="V14" s="21"/>
    </row>
    <row r="15" spans="1:22" ht="7.5" customHeight="1" x14ac:dyDescent="0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22"/>
      <c r="T15" s="22"/>
      <c r="U15" s="22"/>
      <c r="V15" s="21"/>
    </row>
    <row r="16" spans="1:22" ht="11.4" customHeight="1" x14ac:dyDescent="0.2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21"/>
      <c r="T16" s="21"/>
      <c r="U16" s="21"/>
      <c r="V16" s="21"/>
    </row>
    <row r="17" spans="1:22" ht="10.5" customHeight="1" thickBot="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" customHeight="1" x14ac:dyDescent="0.25">
      <c r="A18" s="151" t="s">
        <v>57</v>
      </c>
      <c r="B18" s="152"/>
      <c r="C18" s="208" t="s">
        <v>75</v>
      </c>
      <c r="D18" s="209"/>
      <c r="E18" s="209"/>
      <c r="F18" s="209"/>
      <c r="G18" s="210"/>
      <c r="H18" s="18"/>
      <c r="I18" s="145" t="s">
        <v>10</v>
      </c>
      <c r="J18" s="146"/>
      <c r="K18" s="146"/>
      <c r="L18" s="146"/>
      <c r="M18" s="146"/>
      <c r="N18" s="146"/>
      <c r="O18" s="146"/>
      <c r="P18" s="146"/>
      <c r="Q18" s="147"/>
      <c r="R18" s="21"/>
      <c r="T18" s="21"/>
      <c r="U18" s="21"/>
      <c r="V18" s="21"/>
    </row>
    <row r="19" spans="1:22" ht="18.899999999999999" customHeight="1" thickBot="1" x14ac:dyDescent="0.35">
      <c r="A19" s="175"/>
      <c r="B19" s="176"/>
      <c r="C19" s="177"/>
      <c r="D19" s="178"/>
      <c r="E19" s="178"/>
      <c r="F19" s="178"/>
      <c r="G19" s="179"/>
      <c r="H19" s="18"/>
      <c r="I19" s="148"/>
      <c r="J19" s="149"/>
      <c r="K19" s="149"/>
      <c r="L19" s="149"/>
      <c r="M19" s="149"/>
      <c r="N19" s="149"/>
      <c r="O19" s="149"/>
      <c r="P19" s="149"/>
      <c r="Q19" s="150"/>
      <c r="R19" s="21"/>
      <c r="T19" s="21"/>
      <c r="U19" s="21"/>
      <c r="V19" s="21"/>
    </row>
    <row r="20" spans="1:22" ht="11.4" customHeight="1" thickBot="1" x14ac:dyDescent="0.25">
      <c r="A20" s="180" t="s">
        <v>97</v>
      </c>
      <c r="B20" s="182" t="s">
        <v>50</v>
      </c>
      <c r="C20" s="183"/>
      <c r="D20" s="183"/>
      <c r="E20" s="183"/>
      <c r="F20" s="183"/>
      <c r="G20" s="184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25">
      <c r="A21" s="181"/>
      <c r="B21" s="75" t="s">
        <v>51</v>
      </c>
      <c r="C21" s="76" t="s">
        <v>52</v>
      </c>
      <c r="D21" s="76" t="s">
        <v>53</v>
      </c>
      <c r="E21" s="76" t="s">
        <v>100</v>
      </c>
      <c r="F21" s="76" t="s">
        <v>101</v>
      </c>
      <c r="G21" s="77" t="s">
        <v>102</v>
      </c>
      <c r="H21" s="161" t="s">
        <v>76</v>
      </c>
      <c r="I21" s="162"/>
      <c r="J21" s="162"/>
      <c r="K21" s="162"/>
      <c r="L21" s="163"/>
      <c r="M21" s="78" t="s">
        <v>56</v>
      </c>
      <c r="N21" s="79" t="s">
        <v>27</v>
      </c>
      <c r="O21" s="79" t="s">
        <v>26</v>
      </c>
      <c r="P21" s="158" t="s">
        <v>13</v>
      </c>
      <c r="Q21" s="159"/>
    </row>
    <row r="22" spans="1:22" ht="21.9" customHeight="1" x14ac:dyDescent="0.2">
      <c r="A22" s="103"/>
      <c r="B22" s="104"/>
      <c r="C22" s="105"/>
      <c r="D22" s="105"/>
      <c r="E22" s="105"/>
      <c r="F22" s="105"/>
      <c r="G22" s="106"/>
      <c r="H22" s="153"/>
      <c r="I22" s="154"/>
      <c r="J22" s="154"/>
      <c r="K22" s="154"/>
      <c r="L22" s="155"/>
      <c r="M22" s="107"/>
      <c r="N22" s="80">
        <f t="shared" ref="N22:N46" si="0">IFERROR(C22-B22-(D22),"")</f>
        <v>0</v>
      </c>
      <c r="O22" s="81">
        <f t="shared" ref="O22:O47" si="1">IFERROR(+N22*24,"")</f>
        <v>0</v>
      </c>
      <c r="P22" s="130" t="str">
        <f>IFERROR(IF($M$7="Endast OB-tillägg",E22*Timersättning!$E$80*24+F22*Timersättning!$E$81*24+G22*Timersättning!$E$82*24,O22*$P$9+E22*Timersättning!$E$80*24+F22*Timersättning!$E$81*24+G22*Timersättning!$E$82*24),"")</f>
        <v/>
      </c>
      <c r="Q22" s="131"/>
    </row>
    <row r="23" spans="1:22" ht="21.9" customHeight="1" x14ac:dyDescent="0.2">
      <c r="A23" s="100"/>
      <c r="B23" s="72"/>
      <c r="C23" s="73"/>
      <c r="D23" s="73"/>
      <c r="E23" s="73"/>
      <c r="F23" s="73"/>
      <c r="G23" s="74"/>
      <c r="H23" s="135"/>
      <c r="I23" s="136"/>
      <c r="J23" s="136"/>
      <c r="K23" s="136"/>
      <c r="L23" s="137"/>
      <c r="M23" s="82"/>
      <c r="N23" s="80">
        <f t="shared" si="0"/>
        <v>0</v>
      </c>
      <c r="O23" s="81">
        <f t="shared" si="1"/>
        <v>0</v>
      </c>
      <c r="P23" s="130" t="str">
        <f>IFERROR(IF($M$7="Endast OB-tillägg",E23*Timersättning!$E$80*24+F23*Timersättning!$E$81*24+G23*Timersättning!$E$82*24,O23*$P$9+E23*Timersättning!$E$80*24+F23*Timersättning!$E$81*24+G23*Timersättning!$E$82*24),"")</f>
        <v/>
      </c>
      <c r="Q23" s="131"/>
    </row>
    <row r="24" spans="1:22" ht="21.9" customHeight="1" x14ac:dyDescent="0.2">
      <c r="A24" s="100"/>
      <c r="B24" s="64"/>
      <c r="C24" s="65"/>
      <c r="D24" s="65"/>
      <c r="E24" s="65"/>
      <c r="F24" s="65"/>
      <c r="G24" s="66"/>
      <c r="H24" s="138"/>
      <c r="I24" s="139"/>
      <c r="J24" s="139"/>
      <c r="K24" s="139"/>
      <c r="L24" s="140"/>
      <c r="M24" s="67"/>
      <c r="N24" s="68">
        <f t="shared" si="0"/>
        <v>0</v>
      </c>
      <c r="O24" s="69">
        <f t="shared" si="1"/>
        <v>0</v>
      </c>
      <c r="P24" s="126" t="str">
        <f>IFERROR(IF($M$7="Endast OB-tillägg",E24*Timersättning!$E$80*24+F24*Timersättning!$E$81*24+G24*Timersättning!$E$82*24,O24*$P$9+E24*Timersättning!$E$80*24+F24*Timersättning!$E$81*24+G24*Timersättning!$E$82*24),"")</f>
        <v/>
      </c>
      <c r="Q24" s="127"/>
    </row>
    <row r="25" spans="1:22" ht="21.9" customHeight="1" x14ac:dyDescent="0.2">
      <c r="A25" s="100"/>
      <c r="B25" s="72"/>
      <c r="C25" s="73"/>
      <c r="D25" s="73"/>
      <c r="E25" s="73"/>
      <c r="F25" s="73"/>
      <c r="G25" s="74"/>
      <c r="H25" s="135"/>
      <c r="I25" s="136"/>
      <c r="J25" s="136"/>
      <c r="K25" s="136"/>
      <c r="L25" s="137"/>
      <c r="M25" s="82"/>
      <c r="N25" s="80">
        <f t="shared" si="0"/>
        <v>0</v>
      </c>
      <c r="O25" s="81">
        <f t="shared" si="1"/>
        <v>0</v>
      </c>
      <c r="P25" s="130" t="str">
        <f>IFERROR(IF($M$7="Endast OB-tillägg",E25*Timersättning!$E$80*24+F25*Timersättning!$E$81*24+G25*Timersättning!$E$82*24,O25*$P$9+E25*Timersättning!$E$80*24+F25*Timersättning!$E$81*24+G25*Timersättning!$E$82*24),"")</f>
        <v/>
      </c>
      <c r="Q25" s="131"/>
    </row>
    <row r="26" spans="1:22" ht="21.9" customHeight="1" x14ac:dyDescent="0.2">
      <c r="A26" s="100"/>
      <c r="B26" s="64"/>
      <c r="C26" s="65"/>
      <c r="D26" s="65"/>
      <c r="E26" s="65"/>
      <c r="F26" s="65"/>
      <c r="G26" s="66"/>
      <c r="H26" s="138"/>
      <c r="I26" s="139"/>
      <c r="J26" s="139"/>
      <c r="K26" s="139"/>
      <c r="L26" s="140"/>
      <c r="M26" s="67"/>
      <c r="N26" s="68">
        <f t="shared" si="0"/>
        <v>0</v>
      </c>
      <c r="O26" s="69">
        <f t="shared" si="1"/>
        <v>0</v>
      </c>
      <c r="P26" s="126" t="str">
        <f>IFERROR(IF($M$7="Endast OB-tillägg",E26*Timersättning!$E$80*24+F26*Timersättning!$E$81*24+G26*Timersättning!$E$82*24,O26*$P$9+E26*Timersättning!$E$80*24+F26*Timersättning!$E$81*24+G26*Timersättning!$E$82*24),"")</f>
        <v/>
      </c>
      <c r="Q26" s="127"/>
    </row>
    <row r="27" spans="1:22" ht="21.9" customHeight="1" x14ac:dyDescent="0.2">
      <c r="A27" s="100"/>
      <c r="B27" s="72"/>
      <c r="C27" s="73"/>
      <c r="D27" s="73"/>
      <c r="E27" s="73"/>
      <c r="F27" s="73"/>
      <c r="G27" s="74"/>
      <c r="H27" s="135"/>
      <c r="I27" s="136"/>
      <c r="J27" s="136"/>
      <c r="K27" s="136"/>
      <c r="L27" s="137"/>
      <c r="M27" s="82"/>
      <c r="N27" s="80">
        <f t="shared" si="0"/>
        <v>0</v>
      </c>
      <c r="O27" s="81">
        <f t="shared" si="1"/>
        <v>0</v>
      </c>
      <c r="P27" s="130" t="str">
        <f>IFERROR(IF($M$7="Endast OB-tillägg",E27*Timersättning!$E$80*24+F27*Timersättning!$E$81*24+G27*Timersättning!$E$82*24,O27*$P$9+E27*Timersättning!$E$80*24+F27*Timersättning!$E$81*24+G27*Timersättning!$E$82*24),"")</f>
        <v/>
      </c>
      <c r="Q27" s="131"/>
    </row>
    <row r="28" spans="1:22" ht="21.9" customHeight="1" x14ac:dyDescent="0.2">
      <c r="A28" s="100"/>
      <c r="B28" s="64"/>
      <c r="C28" s="65"/>
      <c r="D28" s="65"/>
      <c r="E28" s="65"/>
      <c r="F28" s="65"/>
      <c r="G28" s="66"/>
      <c r="H28" s="138"/>
      <c r="I28" s="139"/>
      <c r="J28" s="139"/>
      <c r="K28" s="139"/>
      <c r="L28" s="140"/>
      <c r="M28" s="67"/>
      <c r="N28" s="68">
        <f t="shared" si="0"/>
        <v>0</v>
      </c>
      <c r="O28" s="69">
        <f t="shared" si="1"/>
        <v>0</v>
      </c>
      <c r="P28" s="126" t="str">
        <f>IFERROR(IF($M$7="Endast OB-tillägg",E28*Timersättning!$E$80*24+F28*Timersättning!$E$81*24+G28*Timersättning!$E$82*24,O28*$P$9+E28*Timersättning!$E$80*24+F28*Timersättning!$E$81*24+G28*Timersättning!$E$82*24),"")</f>
        <v/>
      </c>
      <c r="Q28" s="127"/>
    </row>
    <row r="29" spans="1:22" ht="21.9" customHeight="1" x14ac:dyDescent="0.2">
      <c r="A29" s="100"/>
      <c r="B29" s="72"/>
      <c r="C29" s="73"/>
      <c r="D29" s="73"/>
      <c r="E29" s="73"/>
      <c r="F29" s="73"/>
      <c r="G29" s="74"/>
      <c r="H29" s="135"/>
      <c r="I29" s="136"/>
      <c r="J29" s="136"/>
      <c r="K29" s="136"/>
      <c r="L29" s="137"/>
      <c r="M29" s="82"/>
      <c r="N29" s="80">
        <f t="shared" si="0"/>
        <v>0</v>
      </c>
      <c r="O29" s="81">
        <f t="shared" si="1"/>
        <v>0</v>
      </c>
      <c r="P29" s="130" t="str">
        <f>IFERROR(IF($M$7="Endast OB-tillägg",E29*Timersättning!$E$80*24+F29*Timersättning!$E$81*24+G29*Timersättning!$E$82*24,O29*$P$9+E29*Timersättning!$E$80*24+F29*Timersättning!$E$81*24+G29*Timersättning!$E$82*24),"")</f>
        <v/>
      </c>
      <c r="Q29" s="131"/>
    </row>
    <row r="30" spans="1:22" ht="21.9" customHeight="1" x14ac:dyDescent="0.2">
      <c r="A30" s="100"/>
      <c r="B30" s="64"/>
      <c r="C30" s="65"/>
      <c r="D30" s="65"/>
      <c r="E30" s="65"/>
      <c r="F30" s="65"/>
      <c r="G30" s="66"/>
      <c r="H30" s="138"/>
      <c r="I30" s="139"/>
      <c r="J30" s="139"/>
      <c r="K30" s="139"/>
      <c r="L30" s="140"/>
      <c r="M30" s="67"/>
      <c r="N30" s="68">
        <f t="shared" si="0"/>
        <v>0</v>
      </c>
      <c r="O30" s="69">
        <f t="shared" si="1"/>
        <v>0</v>
      </c>
      <c r="P30" s="126" t="str">
        <f>IFERROR(IF($M$7="Endast OB-tillägg",E30*Timersättning!$E$80*24+F30*Timersättning!$E$81*24+G30*Timersättning!$E$82*24,O30*$P$9+E30*Timersättning!$E$80*24+F30*Timersättning!$E$81*24+G30*Timersättning!$E$82*24),"")</f>
        <v/>
      </c>
      <c r="Q30" s="127"/>
    </row>
    <row r="31" spans="1:22" ht="21.9" customHeight="1" x14ac:dyDescent="0.2">
      <c r="A31" s="100"/>
      <c r="B31" s="72"/>
      <c r="C31" s="73"/>
      <c r="D31" s="73"/>
      <c r="E31" s="73"/>
      <c r="F31" s="73"/>
      <c r="G31" s="74"/>
      <c r="H31" s="135"/>
      <c r="I31" s="136"/>
      <c r="J31" s="136"/>
      <c r="K31" s="136"/>
      <c r="L31" s="137"/>
      <c r="M31" s="82"/>
      <c r="N31" s="80">
        <f t="shared" si="0"/>
        <v>0</v>
      </c>
      <c r="O31" s="81">
        <f t="shared" si="1"/>
        <v>0</v>
      </c>
      <c r="P31" s="130" t="str">
        <f>IFERROR(IF($M$7="Endast OB-tillägg",E31*Timersättning!$E$80*24+F31*Timersättning!$E$81*24+G31*Timersättning!$E$82*24,O31*$P$9+E31*Timersättning!$E$80*24+F31*Timersättning!$E$81*24+G31*Timersättning!$E$82*24),"")</f>
        <v/>
      </c>
      <c r="Q31" s="131"/>
    </row>
    <row r="32" spans="1:22" ht="21.9" customHeight="1" x14ac:dyDescent="0.2">
      <c r="A32" s="100"/>
      <c r="B32" s="64"/>
      <c r="C32" s="65"/>
      <c r="D32" s="65"/>
      <c r="E32" s="65"/>
      <c r="F32" s="65"/>
      <c r="G32" s="66"/>
      <c r="H32" s="138"/>
      <c r="I32" s="139"/>
      <c r="J32" s="139"/>
      <c r="K32" s="139"/>
      <c r="L32" s="140"/>
      <c r="M32" s="67"/>
      <c r="N32" s="68">
        <f t="shared" si="0"/>
        <v>0</v>
      </c>
      <c r="O32" s="69">
        <f t="shared" si="1"/>
        <v>0</v>
      </c>
      <c r="P32" s="126" t="str">
        <f>IFERROR(IF($M$7="Endast OB-tillägg",E32*Timersättning!$E$80*24+F32*Timersättning!$E$81*24+G32*Timersättning!$E$82*24,O32*$P$9+E32*Timersättning!$E$80*24+F32*Timersättning!$E$81*24+G32*Timersättning!$E$82*24),"")</f>
        <v/>
      </c>
      <c r="Q32" s="127"/>
    </row>
    <row r="33" spans="1:30" ht="21.9" customHeight="1" x14ac:dyDescent="0.2">
      <c r="A33" s="100"/>
      <c r="B33" s="72"/>
      <c r="C33" s="73"/>
      <c r="D33" s="73"/>
      <c r="E33" s="73"/>
      <c r="F33" s="73"/>
      <c r="G33" s="74"/>
      <c r="H33" s="135"/>
      <c r="I33" s="136"/>
      <c r="J33" s="136"/>
      <c r="K33" s="136"/>
      <c r="L33" s="137"/>
      <c r="M33" s="82"/>
      <c r="N33" s="80">
        <f t="shared" si="0"/>
        <v>0</v>
      </c>
      <c r="O33" s="81">
        <f t="shared" si="1"/>
        <v>0</v>
      </c>
      <c r="P33" s="130" t="str">
        <f>IFERROR(IF($M$7="Endast OB-tillägg",E33*Timersättning!$E$80*24+F33*Timersättning!$E$81*24+G33*Timersättning!$E$82*24,O33*$P$9+E33*Timersättning!$E$80*24+F33*Timersättning!$E$81*24+G33*Timersättning!$E$82*24),"")</f>
        <v/>
      </c>
      <c r="Q33" s="131"/>
    </row>
    <row r="34" spans="1:30" ht="21.9" customHeight="1" x14ac:dyDescent="0.2">
      <c r="A34" s="100"/>
      <c r="B34" s="64"/>
      <c r="C34" s="65"/>
      <c r="D34" s="65"/>
      <c r="E34" s="65"/>
      <c r="F34" s="65"/>
      <c r="G34" s="66"/>
      <c r="H34" s="138"/>
      <c r="I34" s="139"/>
      <c r="J34" s="139"/>
      <c r="K34" s="139"/>
      <c r="L34" s="140"/>
      <c r="M34" s="67"/>
      <c r="N34" s="68">
        <f t="shared" si="0"/>
        <v>0</v>
      </c>
      <c r="O34" s="69">
        <f t="shared" si="1"/>
        <v>0</v>
      </c>
      <c r="P34" s="126" t="str">
        <f>IFERROR(IF($M$7="Endast OB-tillägg",E34*Timersättning!$E$80*24+F34*Timersättning!$E$81*24+G34*Timersättning!$E$82*24,O34*$P$9+E34*Timersättning!$E$80*24+F34*Timersättning!$E$81*24+G34*Timersättning!$E$82*24),"")</f>
        <v/>
      </c>
      <c r="Q34" s="127"/>
      <c r="AD34" s="24"/>
    </row>
    <row r="35" spans="1:30" ht="21.9" customHeight="1" x14ac:dyDescent="0.2">
      <c r="A35" s="100"/>
      <c r="B35" s="72"/>
      <c r="C35" s="73"/>
      <c r="D35" s="73"/>
      <c r="E35" s="73"/>
      <c r="F35" s="73"/>
      <c r="G35" s="74"/>
      <c r="H35" s="135"/>
      <c r="I35" s="136"/>
      <c r="J35" s="136"/>
      <c r="K35" s="136"/>
      <c r="L35" s="137"/>
      <c r="M35" s="82"/>
      <c r="N35" s="80">
        <f t="shared" si="0"/>
        <v>0</v>
      </c>
      <c r="O35" s="81">
        <f t="shared" si="1"/>
        <v>0</v>
      </c>
      <c r="P35" s="130" t="str">
        <f>IFERROR(IF($M$7="Endast OB-tillägg",E35*Timersättning!$E$80*24+F35*Timersättning!$E$81*24+G35*Timersättning!$E$82*24,O35*$P$9+E35*Timersättning!$E$80*24+F35*Timersättning!$E$81*24+G35*Timersättning!$E$82*24),"")</f>
        <v/>
      </c>
      <c r="Q35" s="131"/>
      <c r="AD35" s="24"/>
    </row>
    <row r="36" spans="1:30" ht="21.9" customHeight="1" x14ac:dyDescent="0.2">
      <c r="A36" s="100"/>
      <c r="B36" s="64"/>
      <c r="C36" s="65"/>
      <c r="D36" s="65"/>
      <c r="E36" s="65"/>
      <c r="F36" s="65"/>
      <c r="G36" s="66"/>
      <c r="H36" s="138"/>
      <c r="I36" s="139"/>
      <c r="J36" s="139"/>
      <c r="K36" s="139"/>
      <c r="L36" s="140"/>
      <c r="M36" s="67"/>
      <c r="N36" s="68">
        <f t="shared" si="0"/>
        <v>0</v>
      </c>
      <c r="O36" s="69">
        <f t="shared" si="1"/>
        <v>0</v>
      </c>
      <c r="P36" s="126" t="str">
        <f>IFERROR(IF($M$7="Endast OB-tillägg",E36*Timersättning!$E$80*24+F36*Timersättning!$E$81*24+G36*Timersättning!$E$82*24,O36*$P$9+E36*Timersättning!$E$80*24+F36*Timersättning!$E$81*24+G36*Timersättning!$E$82*24),"")</f>
        <v/>
      </c>
      <c r="Q36" s="127"/>
      <c r="AD36" s="24"/>
    </row>
    <row r="37" spans="1:30" ht="21.9" customHeight="1" x14ac:dyDescent="0.2">
      <c r="A37" s="100"/>
      <c r="B37" s="72"/>
      <c r="C37" s="73"/>
      <c r="D37" s="73"/>
      <c r="E37" s="73"/>
      <c r="F37" s="73"/>
      <c r="G37" s="74"/>
      <c r="H37" s="135"/>
      <c r="I37" s="136"/>
      <c r="J37" s="136"/>
      <c r="K37" s="136"/>
      <c r="L37" s="137"/>
      <c r="M37" s="82"/>
      <c r="N37" s="80">
        <f t="shared" si="0"/>
        <v>0</v>
      </c>
      <c r="O37" s="81">
        <f t="shared" si="1"/>
        <v>0</v>
      </c>
      <c r="P37" s="130" t="str">
        <f>IFERROR(IF($M$7="Endast OB-tillägg",E37*Timersättning!$E$80*24+F37*Timersättning!$E$81*24+G37*Timersättning!$E$82*24,O37*$P$9+E37*Timersättning!$E$80*24+F37*Timersättning!$E$81*24+G37*Timersättning!$E$82*24),"")</f>
        <v/>
      </c>
      <c r="Q37" s="131"/>
    </row>
    <row r="38" spans="1:30" ht="21.9" customHeight="1" x14ac:dyDescent="0.2">
      <c r="A38" s="100"/>
      <c r="B38" s="64"/>
      <c r="C38" s="65"/>
      <c r="D38" s="65"/>
      <c r="E38" s="65"/>
      <c r="F38" s="65"/>
      <c r="G38" s="66"/>
      <c r="H38" s="138"/>
      <c r="I38" s="139"/>
      <c r="J38" s="139"/>
      <c r="K38" s="139"/>
      <c r="L38" s="140"/>
      <c r="M38" s="67"/>
      <c r="N38" s="68">
        <f t="shared" si="0"/>
        <v>0</v>
      </c>
      <c r="O38" s="69">
        <f t="shared" si="1"/>
        <v>0</v>
      </c>
      <c r="P38" s="126" t="str">
        <f>IFERROR(IF($M$7="Endast OB-tillägg",E38*Timersättning!$E$80*24+F38*Timersättning!$E$81*24+G38*Timersättning!$E$82*24,O38*$P$9+E38*Timersättning!$E$80*24+F38*Timersättning!$E$81*24+G38*Timersättning!$E$82*24),"")</f>
        <v/>
      </c>
      <c r="Q38" s="127"/>
    </row>
    <row r="39" spans="1:30" ht="21.9" customHeight="1" x14ac:dyDescent="0.2">
      <c r="A39" s="100"/>
      <c r="B39" s="72"/>
      <c r="C39" s="73"/>
      <c r="D39" s="73"/>
      <c r="E39" s="73"/>
      <c r="F39" s="73"/>
      <c r="G39" s="74"/>
      <c r="H39" s="135"/>
      <c r="I39" s="136"/>
      <c r="J39" s="136"/>
      <c r="K39" s="136"/>
      <c r="L39" s="137"/>
      <c r="M39" s="82"/>
      <c r="N39" s="80">
        <f t="shared" si="0"/>
        <v>0</v>
      </c>
      <c r="O39" s="81">
        <f t="shared" si="1"/>
        <v>0</v>
      </c>
      <c r="P39" s="130" t="str">
        <f>IFERROR(IF($M$7="Endast OB-tillägg",E39*Timersättning!$E$80*24+F39*Timersättning!$E$81*24+G39*Timersättning!$E$82*24,O39*$P$9+E39*Timersättning!$E$80*24+F39*Timersättning!$E$81*24+G39*Timersättning!$E$82*24),"")</f>
        <v/>
      </c>
      <c r="Q39" s="131"/>
      <c r="AD39" s="24"/>
    </row>
    <row r="40" spans="1:30" ht="21.9" customHeight="1" x14ac:dyDescent="0.2">
      <c r="A40" s="100"/>
      <c r="B40" s="64"/>
      <c r="C40" s="65"/>
      <c r="D40" s="65"/>
      <c r="E40" s="65"/>
      <c r="F40" s="65"/>
      <c r="G40" s="66"/>
      <c r="H40" s="138"/>
      <c r="I40" s="139"/>
      <c r="J40" s="139"/>
      <c r="K40" s="139"/>
      <c r="L40" s="140"/>
      <c r="M40" s="67"/>
      <c r="N40" s="68">
        <f t="shared" si="0"/>
        <v>0</v>
      </c>
      <c r="O40" s="69">
        <f t="shared" si="1"/>
        <v>0</v>
      </c>
      <c r="P40" s="126" t="str">
        <f>IFERROR(IF($M$7="Endast OB-tillägg",E40*Timersättning!$E$80*24+F40*Timersättning!$E$81*24+G40*Timersättning!$E$82*24,O40*$P$9+E40*Timersättning!$E$80*24+F40*Timersättning!$E$81*24+G40*Timersättning!$E$82*24),"")</f>
        <v/>
      </c>
      <c r="Q40" s="127"/>
      <c r="AD40" s="24"/>
    </row>
    <row r="41" spans="1:30" ht="21.9" customHeight="1" x14ac:dyDescent="0.2">
      <c r="A41" s="100"/>
      <c r="B41" s="72"/>
      <c r="C41" s="73"/>
      <c r="D41" s="73"/>
      <c r="E41" s="73"/>
      <c r="F41" s="73"/>
      <c r="G41" s="74"/>
      <c r="H41" s="135"/>
      <c r="I41" s="136"/>
      <c r="J41" s="136"/>
      <c r="K41" s="136"/>
      <c r="L41" s="137"/>
      <c r="M41" s="82"/>
      <c r="N41" s="80">
        <f t="shared" si="0"/>
        <v>0</v>
      </c>
      <c r="O41" s="81">
        <f t="shared" si="1"/>
        <v>0</v>
      </c>
      <c r="P41" s="130" t="str">
        <f>IFERROR(IF($M$7="Endast OB-tillägg",E41*Timersättning!$E$80*24+F41*Timersättning!$E$81*24+G41*Timersättning!$E$82*24,O41*$P$9+E41*Timersättning!$E$80*24+F41*Timersättning!$E$81*24+G41*Timersättning!$E$82*24),"")</f>
        <v/>
      </c>
      <c r="Q41" s="131"/>
      <c r="AD41" s="24"/>
    </row>
    <row r="42" spans="1:30" ht="21.9" customHeight="1" x14ac:dyDescent="0.2">
      <c r="A42" s="100"/>
      <c r="B42" s="64"/>
      <c r="C42" s="65"/>
      <c r="D42" s="65"/>
      <c r="E42" s="65"/>
      <c r="F42" s="65"/>
      <c r="G42" s="66"/>
      <c r="H42" s="138"/>
      <c r="I42" s="139"/>
      <c r="J42" s="139"/>
      <c r="K42" s="139"/>
      <c r="L42" s="140"/>
      <c r="M42" s="67"/>
      <c r="N42" s="68">
        <f t="shared" si="0"/>
        <v>0</v>
      </c>
      <c r="O42" s="69">
        <f t="shared" si="1"/>
        <v>0</v>
      </c>
      <c r="P42" s="126" t="str">
        <f>IFERROR(IF($M$7="Endast OB-tillägg",E42*Timersättning!$E$80*24+F42*Timersättning!$E$81*24+G42*Timersättning!$E$82*24,O42*$P$9+E42*Timersättning!$E$80*24+F42*Timersättning!$E$81*24+G42*Timersättning!$E$82*24),"")</f>
        <v/>
      </c>
      <c r="Q42" s="127"/>
      <c r="AD42" s="24"/>
    </row>
    <row r="43" spans="1:30" ht="21.9" customHeight="1" x14ac:dyDescent="0.2">
      <c r="A43" s="100"/>
      <c r="B43" s="72"/>
      <c r="C43" s="73"/>
      <c r="D43" s="73"/>
      <c r="E43" s="73"/>
      <c r="F43" s="73"/>
      <c r="G43" s="74"/>
      <c r="H43" s="135"/>
      <c r="I43" s="136"/>
      <c r="J43" s="136"/>
      <c r="K43" s="136"/>
      <c r="L43" s="137"/>
      <c r="M43" s="82"/>
      <c r="N43" s="80">
        <f t="shared" si="0"/>
        <v>0</v>
      </c>
      <c r="O43" s="81">
        <f t="shared" si="1"/>
        <v>0</v>
      </c>
      <c r="P43" s="130" t="str">
        <f>IFERROR(IF($M$7="Endast OB-tillägg",E43*Timersättning!$E$80*24+F43*Timersättning!$E$81*24+G43*Timersättning!$E$82*24,O43*$P$9+E43*Timersättning!$E$80*24+F43*Timersättning!$E$81*24+G43*Timersättning!$E$82*24),"")</f>
        <v/>
      </c>
      <c r="Q43" s="131"/>
      <c r="AD43" s="24"/>
    </row>
    <row r="44" spans="1:30" ht="21.9" customHeight="1" x14ac:dyDescent="0.2">
      <c r="A44" s="100"/>
      <c r="B44" s="64"/>
      <c r="C44" s="65"/>
      <c r="D44" s="65"/>
      <c r="E44" s="65"/>
      <c r="F44" s="65"/>
      <c r="G44" s="66"/>
      <c r="H44" s="138"/>
      <c r="I44" s="139"/>
      <c r="J44" s="139"/>
      <c r="K44" s="139"/>
      <c r="L44" s="140"/>
      <c r="M44" s="67"/>
      <c r="N44" s="68">
        <f t="shared" si="0"/>
        <v>0</v>
      </c>
      <c r="O44" s="69">
        <f t="shared" si="1"/>
        <v>0</v>
      </c>
      <c r="P44" s="126" t="str">
        <f>IFERROR(IF($M$7="Endast OB-tillägg",E44*Timersättning!$E$80*24+F44*Timersättning!$E$81*24+G44*Timersättning!$E$82*24,O44*$P$9+E44*Timersättning!$E$80*24+F44*Timersättning!$E$81*24+G44*Timersättning!$E$82*24),"")</f>
        <v/>
      </c>
      <c r="Q44" s="127"/>
      <c r="AD44" s="24"/>
    </row>
    <row r="45" spans="1:30" ht="21.9" customHeight="1" x14ac:dyDescent="0.2">
      <c r="A45" s="100"/>
      <c r="B45" s="72"/>
      <c r="C45" s="73"/>
      <c r="D45" s="73"/>
      <c r="E45" s="73"/>
      <c r="F45" s="73"/>
      <c r="G45" s="74"/>
      <c r="H45" s="135"/>
      <c r="I45" s="136"/>
      <c r="J45" s="136"/>
      <c r="K45" s="136"/>
      <c r="L45" s="137"/>
      <c r="M45" s="82"/>
      <c r="N45" s="80">
        <f t="shared" si="0"/>
        <v>0</v>
      </c>
      <c r="O45" s="81">
        <f t="shared" si="1"/>
        <v>0</v>
      </c>
      <c r="P45" s="130" t="str">
        <f>IFERROR(IF($M$7="Endast OB-tillägg",E45*Timersättning!$E$80*24+F45*Timersättning!$E$81*24+G45*Timersättning!$E$82*24,O45*$P$9+E45*Timersättning!$E$80*24+F45*Timersättning!$E$81*24+G45*Timersättning!$E$82*24),"")</f>
        <v/>
      </c>
      <c r="Q45" s="131"/>
      <c r="AD45" s="24"/>
    </row>
    <row r="46" spans="1:30" ht="21.9" customHeight="1" x14ac:dyDescent="0.2">
      <c r="A46" s="100"/>
      <c r="B46" s="64"/>
      <c r="C46" s="65"/>
      <c r="D46" s="65"/>
      <c r="E46" s="65"/>
      <c r="F46" s="65"/>
      <c r="G46" s="66"/>
      <c r="H46" s="138"/>
      <c r="I46" s="139"/>
      <c r="J46" s="139"/>
      <c r="K46" s="139"/>
      <c r="L46" s="140"/>
      <c r="M46" s="67"/>
      <c r="N46" s="68">
        <f t="shared" si="0"/>
        <v>0</v>
      </c>
      <c r="O46" s="69">
        <f t="shared" si="1"/>
        <v>0</v>
      </c>
      <c r="P46" s="126" t="str">
        <f>IFERROR(IF($M$7="Endast OB-tillägg",E46*Timersättning!$E$80*24+F46*Timersättning!$E$81*24+G46*Timersättning!$E$82*24,O46*$P$9+E46*Timersättning!$E$80*24+F46*Timersättning!$E$81*24+G46*Timersättning!$E$82*24),"")</f>
        <v/>
      </c>
      <c r="Q46" s="127"/>
      <c r="AD46" s="24"/>
    </row>
    <row r="47" spans="1:30" ht="21.9" customHeight="1" thickBot="1" x14ac:dyDescent="0.25">
      <c r="A47" s="108"/>
      <c r="B47" s="109"/>
      <c r="C47" s="110"/>
      <c r="D47" s="110"/>
      <c r="E47" s="88"/>
      <c r="F47" s="88"/>
      <c r="G47" s="89"/>
      <c r="H47" s="132"/>
      <c r="I47" s="133"/>
      <c r="J47" s="133"/>
      <c r="K47" s="133"/>
      <c r="L47" s="134"/>
      <c r="M47" s="111"/>
      <c r="N47" s="112">
        <f>IFERROR(C47-B47-(D47),"")</f>
        <v>0</v>
      </c>
      <c r="O47" s="113">
        <f t="shared" si="1"/>
        <v>0</v>
      </c>
      <c r="P47" s="128" t="str">
        <f>IFERROR(IF($M$7="Endast OB-tillägg",E47*Timersättning!$E$80*24+F47*Timersättning!$E$81*24+G47*Timersättning!$E$82*24,O47*$P$9+E47*Timersättning!$E$80*24+F47*Timersättning!$E$81*24+G47*Timersättning!$E$82*24),"")</f>
        <v/>
      </c>
      <c r="Q47" s="129"/>
      <c r="AD47" s="24"/>
    </row>
    <row r="48" spans="1:30" s="21" customFormat="1" ht="15.9" customHeight="1" thickBot="1" x14ac:dyDescent="0.3">
      <c r="A48" s="38"/>
      <c r="B48" s="70"/>
      <c r="C48" s="70"/>
      <c r="D48" s="101" t="s">
        <v>120</v>
      </c>
      <c r="E48" s="115" t="str">
        <f>IF(SUM(E22:E47)&gt;0,"3274 el 3275","")</f>
        <v/>
      </c>
      <c r="F48" s="116" t="str">
        <f>IF(SUM(F22:F47)&gt;0,"3274 el 3275","")</f>
        <v/>
      </c>
      <c r="G48" s="117" t="str">
        <f>IF(SUM(G22:G47)&gt;0,"3274 el 3275","")</f>
        <v/>
      </c>
      <c r="H48" s="57"/>
      <c r="I48" s="57"/>
      <c r="J48" s="173" t="s">
        <v>120</v>
      </c>
      <c r="K48" s="174"/>
      <c r="L48" s="171" t="str">
        <f>IF(M7&gt;0,"3274 el 3275","")</f>
        <v/>
      </c>
      <c r="M48" s="172"/>
      <c r="N48" s="123">
        <f>SUM(N22:N47)</f>
        <v>0</v>
      </c>
      <c r="O48" s="102">
        <f>SUM(O22:O47)</f>
        <v>0</v>
      </c>
      <c r="P48" s="252" t="s">
        <v>103</v>
      </c>
      <c r="Q48" s="253"/>
      <c r="AD48" s="39"/>
    </row>
    <row r="49" spans="1:30" s="21" customFormat="1" ht="15.9" customHeight="1" x14ac:dyDescent="0.25">
      <c r="A49" s="38"/>
      <c r="B49" s="70"/>
      <c r="C49" s="71"/>
      <c r="D49" s="63" t="s">
        <v>98</v>
      </c>
      <c r="E49" s="121">
        <f>SUM(E22:E47)</f>
        <v>0</v>
      </c>
      <c r="F49" s="114">
        <f>SUM(F22:F47)</f>
        <v>0</v>
      </c>
      <c r="G49" s="122">
        <f>SUM(G22:G47)</f>
        <v>0</v>
      </c>
      <c r="H49" s="57"/>
      <c r="I49" s="57"/>
      <c r="J49" s="57"/>
      <c r="K49" s="57"/>
      <c r="L49" s="57"/>
      <c r="M49" s="58"/>
      <c r="N49" s="58"/>
      <c r="O49" s="59" t="s">
        <v>54</v>
      </c>
      <c r="P49" s="167">
        <f>SUM(P21:Q47)</f>
        <v>0</v>
      </c>
      <c r="Q49" s="168"/>
      <c r="AD49" s="39"/>
    </row>
    <row r="50" spans="1:30" ht="18" customHeight="1" thickBot="1" x14ac:dyDescent="0.25">
      <c r="A50" s="6"/>
      <c r="B50" s="71"/>
      <c r="C50" s="70"/>
      <c r="D50" s="63" t="s">
        <v>99</v>
      </c>
      <c r="E50" s="118">
        <f>SUM(E21:E46)*24</f>
        <v>0</v>
      </c>
      <c r="F50" s="119">
        <f>SUM(F21:F46)*24</f>
        <v>0</v>
      </c>
      <c r="G50" s="120">
        <f>SUM(G21:G46)*24</f>
        <v>0</v>
      </c>
      <c r="H50" s="166"/>
      <c r="I50" s="166"/>
      <c r="J50" s="166"/>
      <c r="K50" s="166"/>
      <c r="L50" s="58"/>
      <c r="M50" s="62"/>
      <c r="N50" s="62"/>
      <c r="O50" s="63" t="s">
        <v>74</v>
      </c>
      <c r="P50" s="164">
        <f>(P49*1.12)-(0.12*((E49*24*E80)+(F49*24*E81)+(G49*24*E82)))</f>
        <v>0</v>
      </c>
      <c r="Q50" s="165"/>
      <c r="AD50" s="24"/>
    </row>
    <row r="51" spans="1:30" ht="16.5" customHeight="1" thickBot="1" x14ac:dyDescent="0.25">
      <c r="A51" s="40"/>
      <c r="B51" s="60"/>
      <c r="C51" s="6"/>
      <c r="D51" s="6"/>
      <c r="E51" s="6"/>
      <c r="F51" s="6"/>
      <c r="G51" s="6"/>
      <c r="H51" s="60"/>
      <c r="I51" s="60"/>
      <c r="J51" s="60"/>
      <c r="K51" s="61"/>
      <c r="L51" s="62"/>
      <c r="M51" s="62"/>
      <c r="N51" s="62"/>
      <c r="O51" s="63"/>
      <c r="P51" s="83"/>
      <c r="Q51" s="83"/>
      <c r="AD51" s="24"/>
    </row>
    <row r="52" spans="1:30" ht="16.5" customHeight="1" x14ac:dyDescent="0.2">
      <c r="A52" s="256" t="s">
        <v>121</v>
      </c>
      <c r="B52" s="257"/>
      <c r="C52" s="257"/>
      <c r="D52" s="257"/>
      <c r="E52" s="257"/>
      <c r="F52" s="257"/>
      <c r="G52" s="258"/>
      <c r="H52" s="60"/>
      <c r="I52" s="157" t="s">
        <v>125</v>
      </c>
      <c r="J52" s="157"/>
      <c r="K52" s="157"/>
      <c r="L52" s="157"/>
      <c r="M52" s="157"/>
      <c r="N52" s="157"/>
      <c r="O52" s="157"/>
      <c r="P52" s="157"/>
      <c r="Q52" s="83"/>
      <c r="AD52" s="24"/>
    </row>
    <row r="53" spans="1:30" ht="16.5" customHeight="1" x14ac:dyDescent="0.3">
      <c r="A53" s="227"/>
      <c r="B53" s="228"/>
      <c r="C53" s="228"/>
      <c r="D53" s="228"/>
      <c r="E53" s="228"/>
      <c r="F53" s="228"/>
      <c r="G53" s="229"/>
      <c r="H53" s="60"/>
      <c r="I53" s="157"/>
      <c r="J53" s="157"/>
      <c r="K53" s="157"/>
      <c r="L53" s="157"/>
      <c r="M53" s="157"/>
      <c r="N53" s="157"/>
      <c r="O53" s="157"/>
      <c r="P53" s="157"/>
      <c r="Q53" s="84"/>
      <c r="AD53" s="24"/>
    </row>
    <row r="54" spans="1:30" ht="16.5" customHeight="1" x14ac:dyDescent="0.2">
      <c r="A54" s="230" t="s">
        <v>55</v>
      </c>
      <c r="B54" s="231"/>
      <c r="C54" s="231"/>
      <c r="D54" s="231"/>
      <c r="E54" s="231"/>
      <c r="F54" s="231"/>
      <c r="G54" s="232"/>
      <c r="H54" s="60"/>
      <c r="I54" s="157"/>
      <c r="J54" s="157"/>
      <c r="K54" s="157"/>
      <c r="L54" s="157"/>
      <c r="M54" s="157"/>
      <c r="N54" s="157"/>
      <c r="O54" s="157"/>
      <c r="P54" s="157"/>
      <c r="Q54" s="86"/>
      <c r="AD54" s="24"/>
    </row>
    <row r="55" spans="1:30" ht="16.5" customHeight="1" x14ac:dyDescent="0.3">
      <c r="A55" s="227"/>
      <c r="B55" s="228"/>
      <c r="C55" s="228"/>
      <c r="D55" s="228"/>
      <c r="E55" s="228"/>
      <c r="F55" s="228"/>
      <c r="G55" s="229"/>
      <c r="H55" s="60"/>
      <c r="I55" s="157"/>
      <c r="J55" s="157"/>
      <c r="K55" s="157"/>
      <c r="L55" s="157"/>
      <c r="M55" s="157"/>
      <c r="N55" s="157"/>
      <c r="O55" s="157"/>
      <c r="P55" s="157"/>
      <c r="Q55" s="86"/>
      <c r="AD55" s="24"/>
    </row>
    <row r="56" spans="1:30" ht="16.5" customHeight="1" x14ac:dyDescent="0.2">
      <c r="A56" s="230" t="s">
        <v>123</v>
      </c>
      <c r="B56" s="231"/>
      <c r="C56" s="231"/>
      <c r="D56" s="231"/>
      <c r="E56" s="231"/>
      <c r="F56" s="231"/>
      <c r="G56" s="232"/>
      <c r="H56" s="60"/>
      <c r="I56" s="86"/>
      <c r="J56" s="86"/>
      <c r="K56" s="86"/>
      <c r="L56" s="86"/>
      <c r="M56" s="86"/>
      <c r="N56" s="86"/>
      <c r="O56" s="86"/>
      <c r="P56" s="86"/>
      <c r="Q56" s="86"/>
      <c r="AD56" s="24"/>
    </row>
    <row r="57" spans="1:30" ht="16.5" customHeight="1" thickBot="1" x14ac:dyDescent="0.35">
      <c r="A57" s="233" t="s">
        <v>122</v>
      </c>
      <c r="B57" s="234"/>
      <c r="C57" s="234"/>
      <c r="D57" s="234"/>
      <c r="E57" s="234"/>
      <c r="F57" s="234"/>
      <c r="G57" s="235"/>
      <c r="H57" s="60"/>
      <c r="I57" s="86"/>
      <c r="J57" s="86"/>
      <c r="K57" s="86"/>
      <c r="L57" s="86"/>
      <c r="M57" s="86"/>
      <c r="N57" s="86"/>
      <c r="O57" s="86"/>
      <c r="P57" s="86"/>
      <c r="Q57" s="86"/>
      <c r="AD57" s="24"/>
    </row>
    <row r="58" spans="1:30" ht="9.9" customHeight="1" thickBot="1" x14ac:dyDescent="0.3">
      <c r="A58" s="160"/>
      <c r="B58" s="160"/>
      <c r="C58" s="160"/>
      <c r="D58" s="6"/>
      <c r="E58" s="6"/>
      <c r="F58" s="6"/>
      <c r="G58" s="6"/>
      <c r="H58" s="6"/>
      <c r="I58" s="242"/>
      <c r="J58" s="242"/>
      <c r="K58" s="242"/>
      <c r="L58" s="242"/>
      <c r="M58" s="242"/>
      <c r="N58" s="242"/>
      <c r="O58" s="242"/>
      <c r="P58" s="242"/>
      <c r="Q58" s="242"/>
    </row>
    <row r="59" spans="1:30" ht="18" customHeight="1" x14ac:dyDescent="0.2">
      <c r="A59" s="238" t="s">
        <v>117</v>
      </c>
      <c r="B59" s="239"/>
      <c r="C59" s="85" t="s">
        <v>79</v>
      </c>
      <c r="D59" s="90" t="s">
        <v>0</v>
      </c>
      <c r="E59" s="243" t="s">
        <v>111</v>
      </c>
      <c r="F59" s="239"/>
      <c r="G59" s="243" t="s">
        <v>112</v>
      </c>
      <c r="H59" s="239"/>
      <c r="I59" s="245" t="s">
        <v>113</v>
      </c>
      <c r="J59" s="246"/>
      <c r="K59" s="247"/>
      <c r="L59" s="243" t="s">
        <v>114</v>
      </c>
      <c r="M59" s="239"/>
      <c r="N59" s="243" t="s">
        <v>115</v>
      </c>
      <c r="O59" s="239"/>
      <c r="P59" s="243" t="s">
        <v>116</v>
      </c>
      <c r="Q59" s="244"/>
    </row>
    <row r="60" spans="1:30" ht="18" customHeight="1" x14ac:dyDescent="0.2">
      <c r="A60" s="254"/>
      <c r="B60" s="237"/>
      <c r="C60" s="87"/>
      <c r="D60" s="91"/>
      <c r="E60" s="236"/>
      <c r="F60" s="237"/>
      <c r="G60" s="236"/>
      <c r="H60" s="237"/>
      <c r="I60" s="241"/>
      <c r="J60" s="241"/>
      <c r="K60" s="241"/>
      <c r="L60" s="236"/>
      <c r="M60" s="237"/>
      <c r="N60" s="236"/>
      <c r="O60" s="237"/>
      <c r="P60" s="236"/>
      <c r="Q60" s="240"/>
    </row>
    <row r="61" spans="1:30" ht="18" customHeight="1" x14ac:dyDescent="0.2">
      <c r="A61" s="254"/>
      <c r="B61" s="237"/>
      <c r="C61" s="87"/>
      <c r="D61" s="91"/>
      <c r="E61" s="236"/>
      <c r="F61" s="237"/>
      <c r="G61" s="236"/>
      <c r="H61" s="237"/>
      <c r="I61" s="241"/>
      <c r="J61" s="241"/>
      <c r="K61" s="241"/>
      <c r="L61" s="236"/>
      <c r="M61" s="237"/>
      <c r="N61" s="236"/>
      <c r="O61" s="237"/>
      <c r="P61" s="236"/>
      <c r="Q61" s="240"/>
    </row>
    <row r="62" spans="1:30" ht="18" customHeight="1" x14ac:dyDescent="0.2">
      <c r="A62" s="254"/>
      <c r="B62" s="237"/>
      <c r="C62" s="87"/>
      <c r="D62" s="91"/>
      <c r="E62" s="236"/>
      <c r="F62" s="237"/>
      <c r="G62" s="236"/>
      <c r="H62" s="237"/>
      <c r="I62" s="241"/>
      <c r="J62" s="241"/>
      <c r="K62" s="241"/>
      <c r="L62" s="236"/>
      <c r="M62" s="237"/>
      <c r="N62" s="236"/>
      <c r="O62" s="237"/>
      <c r="P62" s="236"/>
      <c r="Q62" s="240"/>
    </row>
    <row r="63" spans="1:30" ht="18" customHeight="1" x14ac:dyDescent="0.2">
      <c r="A63" s="254"/>
      <c r="B63" s="237"/>
      <c r="C63" s="87"/>
      <c r="D63" s="91"/>
      <c r="E63" s="236"/>
      <c r="F63" s="237"/>
      <c r="G63" s="236"/>
      <c r="H63" s="237"/>
      <c r="I63" s="241"/>
      <c r="J63" s="241"/>
      <c r="K63" s="241"/>
      <c r="L63" s="241"/>
      <c r="M63" s="241"/>
      <c r="N63" s="241"/>
      <c r="O63" s="241"/>
      <c r="P63" s="241"/>
      <c r="Q63" s="255"/>
    </row>
    <row r="64" spans="1:30" ht="18" customHeight="1" thickBot="1" x14ac:dyDescent="0.25">
      <c r="A64" s="248" t="s">
        <v>106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50" t="s">
        <v>128</v>
      </c>
      <c r="O64" s="249"/>
      <c r="P64" s="249"/>
      <c r="Q64" s="251"/>
    </row>
    <row r="65" spans="1:18" ht="16.5" customHeight="1" thickBot="1" x14ac:dyDescent="0.25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21" t="s">
        <v>5</v>
      </c>
    </row>
    <row r="66" spans="1:18" ht="14.25" customHeight="1" x14ac:dyDescent="0.2">
      <c r="A66" s="156" t="s">
        <v>11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</row>
    <row r="67" spans="1:18" ht="28.5" customHeight="1" x14ac:dyDescent="0.2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23"/>
    </row>
    <row r="68" spans="1:18" ht="16.5" customHeight="1" x14ac:dyDescent="0.2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23"/>
    </row>
    <row r="69" spans="1:18" ht="28.5" customHeight="1" x14ac:dyDescent="0.2">
      <c r="A69" s="156" t="s">
        <v>126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23"/>
    </row>
    <row r="70" spans="1:18" ht="39.75" customHeight="1" x14ac:dyDescent="0.2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23"/>
    </row>
    <row r="71" spans="1:18" ht="19.5" customHeight="1" x14ac:dyDescent="0.2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23"/>
    </row>
    <row r="72" spans="1:18" ht="14.4" customHeight="1" x14ac:dyDescent="0.3">
      <c r="A72" s="98" t="s">
        <v>95</v>
      </c>
      <c r="B72" s="99"/>
      <c r="C72" s="99"/>
      <c r="D72" s="99"/>
      <c r="E72" s="99"/>
      <c r="F72" s="99"/>
      <c r="G72" s="99"/>
      <c r="H72" s="31"/>
      <c r="I72" s="31"/>
      <c r="J72" s="31"/>
      <c r="K72" s="8"/>
      <c r="L72" s="8"/>
      <c r="M72" s="9"/>
      <c r="N72" s="9"/>
      <c r="O72" s="9"/>
      <c r="P72" s="9"/>
      <c r="Q72" s="9"/>
      <c r="R72" s="23"/>
    </row>
    <row r="73" spans="1:18" ht="14.4" customHeight="1" x14ac:dyDescent="0.25">
      <c r="A73" s="99" t="s">
        <v>96</v>
      </c>
      <c r="B73" s="99"/>
      <c r="C73" s="99"/>
      <c r="D73" s="99"/>
      <c r="E73" s="99"/>
      <c r="F73" s="99"/>
      <c r="G73" s="99"/>
      <c r="H73" s="31"/>
      <c r="I73" s="31"/>
      <c r="J73" s="31"/>
      <c r="K73" s="8"/>
      <c r="L73" s="8"/>
      <c r="M73" s="9"/>
      <c r="N73" s="9"/>
      <c r="O73" s="9"/>
      <c r="P73" s="9"/>
      <c r="Q73" s="9"/>
      <c r="R73" s="23"/>
    </row>
    <row r="74" spans="1:18" ht="14.4" customHeight="1" x14ac:dyDescent="0.25">
      <c r="A74" s="99"/>
      <c r="B74" s="99"/>
      <c r="C74" s="99"/>
      <c r="D74" s="99"/>
      <c r="E74" s="99"/>
      <c r="F74" s="99"/>
      <c r="G74" s="99"/>
      <c r="H74" s="31"/>
      <c r="I74" s="31"/>
      <c r="J74" s="31"/>
      <c r="K74" s="8"/>
      <c r="L74" s="8"/>
      <c r="M74" s="9"/>
      <c r="N74" s="9"/>
      <c r="O74" s="9"/>
      <c r="P74" s="9"/>
      <c r="Q74" s="9"/>
      <c r="R74" s="23"/>
    </row>
    <row r="75" spans="1:18" ht="14.4" customHeight="1" x14ac:dyDescent="0.25">
      <c r="A75" s="125" t="s">
        <v>119</v>
      </c>
      <c r="B75" s="99"/>
      <c r="C75" s="99"/>
      <c r="D75" s="99"/>
      <c r="E75" s="99"/>
      <c r="F75" s="99"/>
      <c r="G75" s="99"/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8" ht="14.4" customHeight="1" x14ac:dyDescent="0.25">
      <c r="A76" s="99" t="s">
        <v>118</v>
      </c>
      <c r="B76" s="99"/>
      <c r="C76" s="99"/>
      <c r="D76" s="99"/>
      <c r="E76" s="99"/>
      <c r="F76" s="99"/>
      <c r="G76" s="99"/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8" ht="14.4" customHeight="1" x14ac:dyDescent="0.25">
      <c r="A77" s="99"/>
      <c r="B77" s="99"/>
      <c r="C77" s="99"/>
      <c r="D77" s="99"/>
      <c r="E77" s="99"/>
      <c r="F77" s="99"/>
      <c r="G77" s="99"/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8" ht="14.4" customHeight="1" x14ac:dyDescent="0.3">
      <c r="A78" s="32" t="s">
        <v>107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23"/>
    </row>
    <row r="79" spans="1:18" ht="14.4" customHeight="1" x14ac:dyDescent="0.3">
      <c r="A79" s="31"/>
      <c r="B79" s="32"/>
      <c r="C79" s="32"/>
      <c r="D79" s="32"/>
      <c r="E79" s="32"/>
      <c r="F79" s="31"/>
      <c r="G79" s="31"/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8" ht="14.4" customHeight="1" x14ac:dyDescent="0.25">
      <c r="A80" s="31"/>
      <c r="B80" s="33" t="s">
        <v>33</v>
      </c>
      <c r="C80" s="31"/>
      <c r="D80" s="31"/>
      <c r="E80" s="34">
        <v>32</v>
      </c>
      <c r="F80" s="31"/>
      <c r="G80" s="31"/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" customHeight="1" x14ac:dyDescent="0.25">
      <c r="A81" s="31"/>
      <c r="B81" s="33" t="s">
        <v>34</v>
      </c>
      <c r="C81" s="31"/>
      <c r="D81" s="31"/>
      <c r="E81" s="34">
        <v>61</v>
      </c>
      <c r="F81" s="31"/>
      <c r="G81" s="31"/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" customHeight="1" x14ac:dyDescent="0.25">
      <c r="A82" s="31"/>
      <c r="B82" s="35" t="s">
        <v>35</v>
      </c>
      <c r="C82" s="31"/>
      <c r="D82" s="31"/>
      <c r="E82" s="34">
        <v>123</v>
      </c>
      <c r="F82" s="31"/>
      <c r="G82" s="31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" customHeight="1" x14ac:dyDescent="0.3">
      <c r="A83" s="36" t="s">
        <v>21</v>
      </c>
      <c r="B83" s="35"/>
      <c r="C83" s="31"/>
      <c r="D83" s="31"/>
      <c r="E83" s="34"/>
      <c r="F83" s="31"/>
      <c r="G83" s="31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" customHeight="1" x14ac:dyDescent="0.3">
      <c r="A84" s="32" t="s">
        <v>37</v>
      </c>
      <c r="B84" s="31"/>
      <c r="C84" s="31"/>
      <c r="D84" s="34"/>
      <c r="E84" s="31"/>
      <c r="F84" s="31"/>
      <c r="G84" s="31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" customHeight="1" x14ac:dyDescent="0.25">
      <c r="A85" s="31" t="s">
        <v>36</v>
      </c>
      <c r="B85" s="31"/>
      <c r="C85" s="31"/>
      <c r="D85" s="31"/>
      <c r="E85" s="31"/>
      <c r="F85" s="31"/>
      <c r="G85" s="31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" customHeight="1" x14ac:dyDescent="0.3">
      <c r="A87" s="32" t="s">
        <v>110</v>
      </c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4.4" customHeight="1" x14ac:dyDescent="0.25">
      <c r="A88" s="31" t="s">
        <v>108</v>
      </c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4.4" customHeight="1" x14ac:dyDescent="0.25">
      <c r="A89" s="31" t="s">
        <v>109</v>
      </c>
      <c r="B89" s="31"/>
      <c r="C89" s="31"/>
      <c r="D89" s="31"/>
      <c r="E89" s="31"/>
      <c r="F89" s="31"/>
      <c r="G89" s="31"/>
      <c r="H89" s="31"/>
      <c r="I89" s="31"/>
      <c r="J89" s="31"/>
      <c r="K89" s="8"/>
      <c r="L89" s="8"/>
      <c r="M89" s="9"/>
      <c r="N89" s="9"/>
      <c r="O89" s="9"/>
      <c r="P89" s="9"/>
      <c r="Q89" s="9"/>
      <c r="R89" s="23"/>
    </row>
    <row r="90" spans="1:18" ht="14.4" customHeight="1" x14ac:dyDescent="0.25">
      <c r="A90" s="31" t="s">
        <v>23</v>
      </c>
      <c r="B90" s="31"/>
      <c r="C90" s="31"/>
      <c r="D90" s="31"/>
      <c r="E90" s="31"/>
      <c r="F90" s="31"/>
      <c r="G90" s="31"/>
      <c r="H90" s="31"/>
      <c r="I90" s="31"/>
      <c r="J90" s="31"/>
      <c r="K90" s="8"/>
      <c r="L90" s="8"/>
      <c r="M90" s="9"/>
      <c r="N90" s="9"/>
      <c r="O90" s="9"/>
      <c r="P90" s="9"/>
      <c r="Q90" s="9"/>
      <c r="R90" s="23"/>
    </row>
    <row r="91" spans="1:18" ht="14.4" customHeight="1" x14ac:dyDescent="0.25">
      <c r="A91" s="37" t="s">
        <v>24</v>
      </c>
      <c r="B91" s="31"/>
      <c r="C91" s="31"/>
      <c r="D91" s="31"/>
      <c r="E91" s="31"/>
      <c r="F91" s="31"/>
      <c r="G91" s="31"/>
      <c r="H91" s="31"/>
      <c r="I91" s="31"/>
      <c r="J91" s="31"/>
      <c r="K91" s="8"/>
      <c r="L91" s="8"/>
      <c r="M91" s="9"/>
      <c r="N91" s="9"/>
      <c r="O91" s="9"/>
      <c r="P91" s="9"/>
      <c r="Q91" s="9"/>
      <c r="R91" s="23"/>
    </row>
    <row r="92" spans="1:18" ht="14.4" customHeight="1" x14ac:dyDescent="0.25">
      <c r="A92" s="31" t="s">
        <v>22</v>
      </c>
      <c r="B92" s="31"/>
      <c r="C92" s="31"/>
      <c r="D92" s="31"/>
      <c r="E92" s="31"/>
      <c r="F92" s="31"/>
      <c r="G92" s="31"/>
      <c r="H92" s="31"/>
      <c r="I92" s="31"/>
      <c r="J92" s="31"/>
      <c r="K92" s="8"/>
      <c r="L92" s="8"/>
      <c r="M92" s="9"/>
      <c r="N92" s="9"/>
      <c r="O92" s="9"/>
      <c r="P92" s="9"/>
      <c r="Q92" s="9"/>
      <c r="R92" s="23"/>
    </row>
    <row r="93" spans="1:18" ht="14.4" customHeight="1" x14ac:dyDescent="0.25">
      <c r="A93" s="37"/>
      <c r="B93" s="31"/>
      <c r="C93" s="31"/>
      <c r="D93" s="31"/>
      <c r="E93" s="31"/>
      <c r="F93" s="31"/>
      <c r="G93" s="31"/>
      <c r="H93" s="31"/>
      <c r="I93" s="31"/>
      <c r="J93" s="31"/>
      <c r="K93" s="8"/>
      <c r="L93" s="8"/>
      <c r="M93" s="9"/>
      <c r="N93" s="9"/>
      <c r="O93" s="9"/>
      <c r="P93" s="9"/>
      <c r="Q93" s="9"/>
      <c r="R93" s="23"/>
    </row>
    <row r="94" spans="1:18" ht="14.4" customHeight="1" x14ac:dyDescent="0.3">
      <c r="A94" s="32" t="s">
        <v>4</v>
      </c>
      <c r="B94" s="31"/>
      <c r="C94" s="31"/>
      <c r="D94" s="31"/>
      <c r="E94" s="31"/>
      <c r="F94" s="31"/>
      <c r="G94" s="31"/>
      <c r="H94" s="31"/>
      <c r="I94" s="31"/>
      <c r="J94" s="31"/>
      <c r="K94" s="8"/>
      <c r="L94" s="8"/>
      <c r="M94" s="9"/>
      <c r="N94" s="9"/>
      <c r="O94" s="9"/>
      <c r="P94" s="9"/>
      <c r="Q94" s="9"/>
      <c r="R94" s="23"/>
    </row>
    <row r="95" spans="1:18" ht="14.4" customHeight="1" x14ac:dyDescent="0.25">
      <c r="A95" s="31" t="s">
        <v>38</v>
      </c>
      <c r="B95" s="31"/>
      <c r="C95" s="31"/>
      <c r="D95" s="31"/>
      <c r="E95" s="31"/>
      <c r="F95" s="31"/>
      <c r="G95" s="31"/>
      <c r="H95" s="31"/>
      <c r="I95" s="31"/>
      <c r="J95" s="31"/>
      <c r="K95" s="8"/>
      <c r="L95" s="8"/>
      <c r="M95" s="9"/>
      <c r="N95" s="9"/>
      <c r="O95" s="9"/>
      <c r="P95" s="9"/>
      <c r="Q95" s="9"/>
      <c r="R95" s="23"/>
    </row>
    <row r="96" spans="1:18" ht="15" x14ac:dyDescent="0.25">
      <c r="A96" s="31" t="s">
        <v>39</v>
      </c>
      <c r="B96" s="31"/>
      <c r="C96" s="31"/>
      <c r="D96" s="31"/>
      <c r="E96" s="31"/>
      <c r="F96" s="31"/>
      <c r="G96" s="31"/>
      <c r="H96" s="31"/>
      <c r="I96" s="31"/>
      <c r="J96" s="31"/>
      <c r="K96" s="8"/>
      <c r="L96" s="8"/>
      <c r="M96" s="9"/>
      <c r="N96" s="9"/>
      <c r="O96" s="9"/>
      <c r="P96" s="9"/>
      <c r="Q96" s="9"/>
      <c r="R96" s="23"/>
    </row>
    <row r="97" spans="1:18" ht="14.4" customHeight="1" x14ac:dyDescent="0.25">
      <c r="A97" s="95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94"/>
      <c r="N97" s="94"/>
      <c r="O97" s="94"/>
      <c r="P97" s="94"/>
      <c r="Q97" s="94"/>
      <c r="R97" s="23"/>
    </row>
    <row r="98" spans="1:18" ht="14.4" customHeight="1" x14ac:dyDescent="0.25">
      <c r="A98" s="97" t="s">
        <v>84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94"/>
      <c r="N98" s="94"/>
      <c r="O98" s="94"/>
      <c r="P98" s="94"/>
      <c r="Q98" s="94"/>
      <c r="R98" s="23"/>
    </row>
    <row r="99" spans="1:18" ht="15.6" x14ac:dyDescent="0.25">
      <c r="A99" s="97" t="s">
        <v>85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94"/>
      <c r="N99" s="94"/>
      <c r="O99" s="94"/>
      <c r="P99" s="94"/>
      <c r="Q99" s="94"/>
      <c r="R99" s="23"/>
    </row>
    <row r="100" spans="1:18" ht="14.4" customHeight="1" x14ac:dyDescent="0.25">
      <c r="A100" s="97" t="s">
        <v>93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1"/>
      <c r="L100" s="31"/>
      <c r="M100" s="94"/>
      <c r="N100" s="94"/>
      <c r="O100" s="94"/>
      <c r="P100" s="94"/>
      <c r="Q100" s="94"/>
      <c r="R100" s="23"/>
    </row>
    <row r="101" spans="1:18" ht="14.4" customHeight="1" x14ac:dyDescent="0.25">
      <c r="A101" s="97" t="s">
        <v>86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94"/>
      <c r="N101" s="94"/>
      <c r="O101" s="94"/>
      <c r="P101" s="94"/>
      <c r="Q101" s="94"/>
      <c r="R101" s="23"/>
    </row>
    <row r="102" spans="1:18" ht="14.4" customHeight="1" x14ac:dyDescent="0.25">
      <c r="A102" s="97" t="s">
        <v>87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96"/>
      <c r="N102" s="96"/>
      <c r="O102" s="94"/>
      <c r="P102" s="94"/>
      <c r="Q102" s="94"/>
      <c r="R102" s="23"/>
    </row>
    <row r="103" spans="1:18" ht="14.4" customHeight="1" x14ac:dyDescent="0.25">
      <c r="A103" s="97" t="s">
        <v>88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96"/>
      <c r="N103" s="96"/>
      <c r="O103" s="94"/>
      <c r="P103" s="94"/>
      <c r="Q103" s="94"/>
      <c r="R103" s="23"/>
    </row>
    <row r="104" spans="1:18" ht="14.4" customHeight="1" x14ac:dyDescent="0.25">
      <c r="A104" s="97" t="s">
        <v>89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96"/>
      <c r="N104" s="96"/>
      <c r="O104" s="94"/>
      <c r="P104" s="94"/>
      <c r="Q104" s="94"/>
      <c r="R104" s="23"/>
    </row>
    <row r="105" spans="1:18" ht="14.4" customHeight="1" x14ac:dyDescent="0.25">
      <c r="A105" s="97" t="s">
        <v>90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94"/>
      <c r="N105" s="94"/>
      <c r="O105" s="94"/>
      <c r="P105" s="94"/>
      <c r="Q105" s="94"/>
      <c r="R105" s="23"/>
    </row>
    <row r="106" spans="1:18" ht="14.4" customHeight="1" x14ac:dyDescent="0.25">
      <c r="A106" s="97" t="s">
        <v>91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4"/>
      <c r="N106" s="94"/>
      <c r="O106" s="94"/>
      <c r="P106" s="94"/>
      <c r="Q106" s="94"/>
      <c r="R106" s="25"/>
    </row>
    <row r="107" spans="1:18" ht="14.4" customHeight="1" x14ac:dyDescent="0.25">
      <c r="A107" s="97" t="s">
        <v>92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95"/>
      <c r="M107" s="31"/>
      <c r="N107" s="31"/>
      <c r="O107" s="31"/>
      <c r="P107" s="31"/>
      <c r="Q107" s="31"/>
      <c r="R107" s="25"/>
    </row>
    <row r="108" spans="1:18" ht="14.4" customHeight="1" x14ac:dyDescent="0.25">
      <c r="A108" s="97" t="s">
        <v>94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31"/>
      <c r="M108" s="31"/>
      <c r="N108" s="31"/>
      <c r="O108" s="31"/>
      <c r="P108" s="31"/>
      <c r="Q108" s="31"/>
      <c r="R108" s="25"/>
    </row>
    <row r="109" spans="1:18" ht="14.4" customHeight="1" x14ac:dyDescent="0.25">
      <c r="A109" s="6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31"/>
      <c r="M109" s="31"/>
      <c r="N109" s="31"/>
      <c r="O109" s="8"/>
      <c r="P109" s="8"/>
      <c r="Q109" s="8"/>
      <c r="R109" s="25"/>
    </row>
    <row r="110" spans="1:18" ht="14.4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25"/>
    </row>
    <row r="111" spans="1:18" ht="14.4" customHeigh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8"/>
      <c r="M111" s="8"/>
      <c r="N111" s="8"/>
      <c r="O111" s="8"/>
      <c r="P111" s="8"/>
      <c r="Q111" s="8"/>
      <c r="R111" s="25"/>
    </row>
    <row r="112" spans="1:18" ht="15" customHeight="1" x14ac:dyDescent="0.2">
      <c r="L112" s="25"/>
      <c r="M112" s="25"/>
      <c r="N112" s="25"/>
      <c r="O112" s="25"/>
      <c r="P112" s="25"/>
      <c r="Q112" s="25"/>
      <c r="R112" s="25"/>
    </row>
    <row r="113" spans="1:18" ht="15" customHeight="1" x14ac:dyDescent="0.2">
      <c r="L113" s="25"/>
      <c r="M113" s="25"/>
      <c r="N113" s="25"/>
      <c r="O113" s="25"/>
      <c r="P113" s="25"/>
      <c r="Q113" s="25"/>
      <c r="R113" s="25"/>
    </row>
    <row r="114" spans="1:18" ht="15" customHeight="1" x14ac:dyDescent="0.2">
      <c r="L114" s="25"/>
      <c r="M114" s="25"/>
      <c r="N114" s="25"/>
      <c r="O114" s="25"/>
      <c r="P114" s="25"/>
      <c r="Q114" s="25"/>
      <c r="R114" s="25"/>
    </row>
    <row r="115" spans="1:18" ht="15" customHeight="1" x14ac:dyDescent="0.2">
      <c r="A115" s="25"/>
      <c r="L115" s="25"/>
      <c r="M115" s="25"/>
      <c r="N115" s="25"/>
      <c r="O115" s="25"/>
      <c r="P115" s="25"/>
      <c r="Q115" s="25"/>
      <c r="R115" s="25"/>
    </row>
    <row r="116" spans="1:18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</sheetData>
  <sheetProtection selectLockedCells="1"/>
  <mergeCells count="144">
    <mergeCell ref="A64:M64"/>
    <mergeCell ref="N64:Q64"/>
    <mergeCell ref="P48:Q48"/>
    <mergeCell ref="G62:H62"/>
    <mergeCell ref="G63:H63"/>
    <mergeCell ref="E62:F62"/>
    <mergeCell ref="E63:F63"/>
    <mergeCell ref="A62:B62"/>
    <mergeCell ref="A63:B63"/>
    <mergeCell ref="L63:M63"/>
    <mergeCell ref="N63:O63"/>
    <mergeCell ref="P63:Q63"/>
    <mergeCell ref="L62:M62"/>
    <mergeCell ref="N62:O62"/>
    <mergeCell ref="P62:Q62"/>
    <mergeCell ref="I62:K62"/>
    <mergeCell ref="I63:K63"/>
    <mergeCell ref="A60:B60"/>
    <mergeCell ref="A61:B61"/>
    <mergeCell ref="E60:F60"/>
    <mergeCell ref="E59:F59"/>
    <mergeCell ref="N60:O60"/>
    <mergeCell ref="E61:F61"/>
    <mergeCell ref="A52:G52"/>
    <mergeCell ref="A53:G53"/>
    <mergeCell ref="A54:G54"/>
    <mergeCell ref="A55:G55"/>
    <mergeCell ref="A56:G56"/>
    <mergeCell ref="A57:G57"/>
    <mergeCell ref="G61:H61"/>
    <mergeCell ref="A59:B59"/>
    <mergeCell ref="P61:Q61"/>
    <mergeCell ref="I60:K60"/>
    <mergeCell ref="I61:K61"/>
    <mergeCell ref="G60:H60"/>
    <mergeCell ref="I58:Q58"/>
    <mergeCell ref="L59:M59"/>
    <mergeCell ref="N59:O59"/>
    <mergeCell ref="P59:Q59"/>
    <mergeCell ref="I59:K59"/>
    <mergeCell ref="G59:H59"/>
    <mergeCell ref="L61:M61"/>
    <mergeCell ref="N61:O61"/>
    <mergeCell ref="P60:Q60"/>
    <mergeCell ref="L60:M60"/>
    <mergeCell ref="N3:Q5"/>
    <mergeCell ref="H39:L39"/>
    <mergeCell ref="G8:L8"/>
    <mergeCell ref="G7:L7"/>
    <mergeCell ref="P32:Q32"/>
    <mergeCell ref="P31:Q31"/>
    <mergeCell ref="P30:Q30"/>
    <mergeCell ref="P29:Q29"/>
    <mergeCell ref="P28:Q28"/>
    <mergeCell ref="G11:L11"/>
    <mergeCell ref="P37:Q37"/>
    <mergeCell ref="P38:Q38"/>
    <mergeCell ref="G12:L12"/>
    <mergeCell ref="H26:L26"/>
    <mergeCell ref="H27:L27"/>
    <mergeCell ref="H28:L28"/>
    <mergeCell ref="H29:L29"/>
    <mergeCell ref="G6:L6"/>
    <mergeCell ref="G10:L10"/>
    <mergeCell ref="G9:L9"/>
    <mergeCell ref="M6:Q6"/>
    <mergeCell ref="P9:Q9"/>
    <mergeCell ref="M9:O9"/>
    <mergeCell ref="M11:Q11"/>
    <mergeCell ref="M10:Q10"/>
    <mergeCell ref="M8:Q8"/>
    <mergeCell ref="M7:Q7"/>
    <mergeCell ref="M12:Q13"/>
    <mergeCell ref="C18:G18"/>
    <mergeCell ref="A12:F12"/>
    <mergeCell ref="A6:F6"/>
    <mergeCell ref="A11:F11"/>
    <mergeCell ref="A10:F10"/>
    <mergeCell ref="C3:F5"/>
    <mergeCell ref="L48:M48"/>
    <mergeCell ref="J48:K48"/>
    <mergeCell ref="P26:Q26"/>
    <mergeCell ref="A19:B19"/>
    <mergeCell ref="C19:G19"/>
    <mergeCell ref="A20:A21"/>
    <mergeCell ref="B20:G20"/>
    <mergeCell ref="H33:L33"/>
    <mergeCell ref="H34:L34"/>
    <mergeCell ref="H35:L35"/>
    <mergeCell ref="H36:L36"/>
    <mergeCell ref="P39:Q39"/>
    <mergeCell ref="P40:Q40"/>
    <mergeCell ref="P41:Q41"/>
    <mergeCell ref="P42:Q42"/>
    <mergeCell ref="P43:Q43"/>
    <mergeCell ref="G13:L13"/>
    <mergeCell ref="A13:F13"/>
    <mergeCell ref="H46:L46"/>
    <mergeCell ref="A9:F9"/>
    <mergeCell ref="A8:F8"/>
    <mergeCell ref="A7:F7"/>
    <mergeCell ref="P34:Q34"/>
    <mergeCell ref="A69:Q70"/>
    <mergeCell ref="I52:P55"/>
    <mergeCell ref="H37:L37"/>
    <mergeCell ref="H38:L38"/>
    <mergeCell ref="P21:Q21"/>
    <mergeCell ref="P24:Q24"/>
    <mergeCell ref="P25:Q25"/>
    <mergeCell ref="A66:Q67"/>
    <mergeCell ref="A58:C58"/>
    <mergeCell ref="H44:L44"/>
    <mergeCell ref="H45:L45"/>
    <mergeCell ref="H21:L21"/>
    <mergeCell ref="P50:Q50"/>
    <mergeCell ref="P33:Q33"/>
    <mergeCell ref="H50:I50"/>
    <mergeCell ref="J50:K50"/>
    <mergeCell ref="P49:Q49"/>
    <mergeCell ref="H40:L40"/>
    <mergeCell ref="H30:L30"/>
    <mergeCell ref="H31:L31"/>
    <mergeCell ref="H32:L32"/>
    <mergeCell ref="P35:Q35"/>
    <mergeCell ref="P36:Q36"/>
    <mergeCell ref="P27:Q27"/>
    <mergeCell ref="P44:Q44"/>
    <mergeCell ref="P47:Q47"/>
    <mergeCell ref="P23:Q23"/>
    <mergeCell ref="H47:L47"/>
    <mergeCell ref="H41:L41"/>
    <mergeCell ref="H42:L42"/>
    <mergeCell ref="H43:L43"/>
    <mergeCell ref="A14:Q14"/>
    <mergeCell ref="A15:Q16"/>
    <mergeCell ref="I18:Q19"/>
    <mergeCell ref="A18:B18"/>
    <mergeCell ref="H22:L22"/>
    <mergeCell ref="H23:L23"/>
    <mergeCell ref="H24:L24"/>
    <mergeCell ref="H25:L25"/>
    <mergeCell ref="P22:Q22"/>
    <mergeCell ref="P45:Q45"/>
    <mergeCell ref="P46:Q46"/>
  </mergeCells>
  <dataValidations count="11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C50 B22:C48 B49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49 A51"/>
    <dataValidation allowBlank="1" showInputMessage="1" showErrorMessage="1" promptTitle="Observera" prompt="Du får endast ange egen timlön om du tillhör:_x000a_- Timersättning övrig_x000a_- Timersättning pensionär_x000a__x000a_I alla andra fall sätts timlönen automatiskt när du ovan väljer &quot;Typ av ersättning&quot;" sqref="M9:O9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tre  tecken." sqref="G59:H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P60:Q63 N59:O63">
      <formula1>6</formula1>
    </dataValidation>
    <dataValidation type="textLength" errorStyle="information" operator="lessThanOrEqual" allowBlank="1" showInputMessage="1" showErrorMessage="1" errorTitle="För många tecken" error="Du kan som mest ange fyra tecken." sqref="D59:D63">
      <formula1>5</formula1>
    </dataValidation>
    <dataValidation type="textLength" errorStyle="information" operator="lessThanOrEqual" allowBlank="1" showInputMessage="1" showErrorMessage="1" errorTitle="För många tecken" error="Du kan som mest ange tre  tecken." sqref="E59:F63">
      <formula1>9</formula1>
    </dataValidation>
    <dataValidation type="textLength" errorStyle="information" operator="lessThanOrEqual" allowBlank="1" showInputMessage="1" showErrorMessage="1" errorTitle="För många tecken" error="Du kan som mest ange nio tecken." sqref="I59:K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59:M63">
      <formula1>7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1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30480</xdr:colOff>
                    <xdr:row>11</xdr:row>
                    <xdr:rowOff>99060</xdr:rowOff>
                  </from>
                  <to>
                    <xdr:col>14</xdr:col>
                    <xdr:colOff>259080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449580</xdr:colOff>
                    <xdr:row>11</xdr:row>
                    <xdr:rowOff>137160</xdr:rowOff>
                  </from>
                  <to>
                    <xdr:col>15</xdr:col>
                    <xdr:colOff>594360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167640</xdr:colOff>
                    <xdr:row>62</xdr:row>
                    <xdr:rowOff>220980</xdr:rowOff>
                  </from>
                  <to>
                    <xdr:col>8</xdr:col>
                    <xdr:colOff>274320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4</xdr:col>
                    <xdr:colOff>967740</xdr:colOff>
                    <xdr:row>62</xdr:row>
                    <xdr:rowOff>220980</xdr:rowOff>
                  </from>
                  <to>
                    <xdr:col>11</xdr:col>
                    <xdr:colOff>76200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Check Box 29">
              <controlPr defaultSize="0" autoFill="0" autoLine="0" autoPict="0">
                <anchor moveWithCells="1">
                  <from>
                    <xdr:col>8</xdr:col>
                    <xdr:colOff>22860</xdr:colOff>
                    <xdr:row>62</xdr:row>
                    <xdr:rowOff>220980</xdr:rowOff>
                  </from>
                  <to>
                    <xdr:col>11</xdr:col>
                    <xdr:colOff>152400</xdr:colOff>
                    <xdr:row>63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Blad1!$A$15:$A$20</xm:f>
          </x14:formula1>
          <xm:sqref>A19:B19</xm:sqref>
        </x14:dataValidation>
        <x14:dataValidation type="list" allowBlank="1" showInputMessage="1" showErrorMessage="1">
          <x14:formula1>
            <xm:f>Blad1!$A$21:$A$32</xm:f>
          </x14:formula1>
          <xm:sqref>C19:G19</xm:sqref>
        </x14:dataValidation>
        <x14:dataValidation type="list" showInputMessage="1" showErrorMessage="1" errorTitle="Felaktig inmatning" error="Vänligen välj ett alternativ i listan." promptTitle="Observera" prompt="Din timlön kommer automatiskt att anges i tabellen nedan. _x000a__x000a_Dock, om du väljer:_x000a_- Timersättning övrig_x000a_- Timersättning pensionär_x000a_så måste du manuellt ange din avtalade timlön i fältet direkt nedanför märkt &quot;Timlön&quot;.">
          <x14:formula1>
            <xm:f>Blad1!$A$4:$A$13</xm:f>
          </x14:formula1>
          <xm:sqref>M7:Q7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zoomScaleNormal="100" workbookViewId="0">
      <selection activeCell="C29" sqref="C29"/>
    </sheetView>
  </sheetViews>
  <sheetFormatPr defaultColWidth="8.6640625" defaultRowHeight="21" x14ac:dyDescent="0.4"/>
  <cols>
    <col min="1" max="1" width="42.5546875" style="17" customWidth="1"/>
    <col min="2" max="2" width="42.6640625" style="17" customWidth="1"/>
    <col min="3" max="16384" width="8.6640625" style="17"/>
  </cols>
  <sheetData>
    <row r="1" spans="1:2" ht="21.6" thickBot="1" x14ac:dyDescent="0.45">
      <c r="A1" s="11" t="s">
        <v>47</v>
      </c>
      <c r="B1" s="12"/>
    </row>
    <row r="2" spans="1:2" x14ac:dyDescent="0.4">
      <c r="A2" s="13"/>
      <c r="B2" s="14"/>
    </row>
    <row r="3" spans="1:2" x14ac:dyDescent="0.4">
      <c r="A3" s="13" t="s">
        <v>43</v>
      </c>
      <c r="B3" s="14"/>
    </row>
    <row r="4" spans="1:2" x14ac:dyDescent="0.4">
      <c r="A4" s="13"/>
      <c r="B4" s="14"/>
    </row>
    <row r="5" spans="1:2" x14ac:dyDescent="0.4">
      <c r="A5" s="13"/>
      <c r="B5" s="14"/>
    </row>
    <row r="6" spans="1:2" x14ac:dyDescent="0.4">
      <c r="A6" s="13"/>
      <c r="B6" s="14"/>
    </row>
    <row r="7" spans="1:2" ht="21.6" thickBot="1" x14ac:dyDescent="0.45">
      <c r="A7" s="15"/>
      <c r="B7" s="16"/>
    </row>
    <row r="8" spans="1:2" x14ac:dyDescent="0.4">
      <c r="A8" s="13" t="s">
        <v>44</v>
      </c>
      <c r="B8" s="14"/>
    </row>
    <row r="9" spans="1:2" x14ac:dyDescent="0.4">
      <c r="A9" s="13"/>
      <c r="B9" s="14"/>
    </row>
    <row r="10" spans="1:2" x14ac:dyDescent="0.4">
      <c r="A10" s="13"/>
      <c r="B10" s="14"/>
    </row>
    <row r="11" spans="1:2" x14ac:dyDescent="0.4">
      <c r="A11" s="13"/>
      <c r="B11" s="14"/>
    </row>
    <row r="12" spans="1:2" x14ac:dyDescent="0.4">
      <c r="A12" s="13"/>
      <c r="B12" s="14"/>
    </row>
    <row r="13" spans="1:2" x14ac:dyDescent="0.4">
      <c r="A13" s="13"/>
      <c r="B13" s="14"/>
    </row>
    <row r="14" spans="1:2" x14ac:dyDescent="0.4">
      <c r="A14" s="13"/>
      <c r="B14" s="14"/>
    </row>
    <row r="15" spans="1:2" ht="21.6" thickBot="1" x14ac:dyDescent="0.45">
      <c r="A15" s="15"/>
      <c r="B15" s="16"/>
    </row>
    <row r="16" spans="1:2" x14ac:dyDescent="0.4">
      <c r="A16" s="13" t="s">
        <v>40</v>
      </c>
      <c r="B16" s="14"/>
    </row>
    <row r="17" spans="1:2" x14ac:dyDescent="0.4">
      <c r="A17" s="13"/>
      <c r="B17" s="14"/>
    </row>
    <row r="18" spans="1:2" ht="21.6" thickBot="1" x14ac:dyDescent="0.45">
      <c r="A18" s="15"/>
      <c r="B18" s="16"/>
    </row>
    <row r="19" spans="1:2" x14ac:dyDescent="0.4">
      <c r="A19" s="259" t="s">
        <v>45</v>
      </c>
      <c r="B19" s="14"/>
    </row>
    <row r="20" spans="1:2" x14ac:dyDescent="0.4">
      <c r="A20" s="260"/>
      <c r="B20" s="14"/>
    </row>
    <row r="21" spans="1:2" ht="21.6" thickBot="1" x14ac:dyDescent="0.45">
      <c r="A21" s="261"/>
      <c r="B21" s="16"/>
    </row>
    <row r="22" spans="1:2" x14ac:dyDescent="0.4">
      <c r="A22" s="13" t="s">
        <v>46</v>
      </c>
      <c r="B22" s="14"/>
    </row>
    <row r="23" spans="1:2" x14ac:dyDescent="0.4">
      <c r="A23" s="13"/>
      <c r="B23" s="14"/>
    </row>
    <row r="24" spans="1:2" ht="21.6" thickBot="1" x14ac:dyDescent="0.45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C32"/>
  <sheetViews>
    <sheetView workbookViewId="0">
      <selection activeCell="A19" sqref="A19"/>
    </sheetView>
  </sheetViews>
  <sheetFormatPr defaultRowHeight="14.4" x14ac:dyDescent="0.3"/>
  <cols>
    <col min="1" max="1" width="39.88671875" bestFit="1" customWidth="1"/>
    <col min="3" max="3" width="10.44140625" bestFit="1" customWidth="1"/>
  </cols>
  <sheetData>
    <row r="2" spans="1:3" s="1" customFormat="1" ht="15" thickBot="1" x14ac:dyDescent="0.35">
      <c r="A2" s="1" t="s">
        <v>5</v>
      </c>
    </row>
    <row r="3" spans="1:3" s="1" customFormat="1" x14ac:dyDescent="0.3">
      <c r="A3" s="42"/>
      <c r="B3" s="43" t="s">
        <v>71</v>
      </c>
      <c r="C3" s="44" t="s">
        <v>70</v>
      </c>
    </row>
    <row r="4" spans="1:3" x14ac:dyDescent="0.3">
      <c r="A4" s="45" t="s">
        <v>12</v>
      </c>
      <c r="B4" s="46">
        <v>960</v>
      </c>
      <c r="C4" s="55">
        <v>3260</v>
      </c>
    </row>
    <row r="5" spans="1:3" x14ac:dyDescent="0.3">
      <c r="A5" s="45" t="s">
        <v>6</v>
      </c>
      <c r="B5" s="46">
        <v>820</v>
      </c>
      <c r="C5" s="55">
        <v>3261</v>
      </c>
    </row>
    <row r="6" spans="1:3" x14ac:dyDescent="0.3">
      <c r="A6" s="45" t="s">
        <v>7</v>
      </c>
      <c r="B6" s="46">
        <v>690</v>
      </c>
      <c r="C6" s="55">
        <v>3264</v>
      </c>
    </row>
    <row r="7" spans="1:3" s="1" customFormat="1" x14ac:dyDescent="0.3">
      <c r="A7" s="45" t="s">
        <v>9</v>
      </c>
      <c r="B7" s="46">
        <v>550</v>
      </c>
      <c r="C7" s="55">
        <v>3267</v>
      </c>
    </row>
    <row r="8" spans="1:3" s="1" customFormat="1" x14ac:dyDescent="0.3">
      <c r="A8" s="45" t="s">
        <v>17</v>
      </c>
      <c r="B8" s="46"/>
      <c r="C8" s="55">
        <v>3271</v>
      </c>
    </row>
    <row r="9" spans="1:3" x14ac:dyDescent="0.3">
      <c r="A9" s="45" t="s">
        <v>18</v>
      </c>
      <c r="B9" s="46"/>
      <c r="C9" s="55" t="s">
        <v>72</v>
      </c>
    </row>
    <row r="10" spans="1:3" x14ac:dyDescent="0.3">
      <c r="A10" s="45" t="s">
        <v>8</v>
      </c>
      <c r="B10" s="46">
        <v>150</v>
      </c>
      <c r="C10" s="55" t="s">
        <v>73</v>
      </c>
    </row>
    <row r="11" spans="1:3" s="1" customFormat="1" x14ac:dyDescent="0.3">
      <c r="A11" s="45" t="s">
        <v>82</v>
      </c>
      <c r="B11" s="46">
        <v>120</v>
      </c>
      <c r="C11" s="55" t="s">
        <v>83</v>
      </c>
    </row>
    <row r="12" spans="1:3" s="1" customFormat="1" x14ac:dyDescent="0.3">
      <c r="A12" s="45" t="s">
        <v>80</v>
      </c>
      <c r="B12" s="46">
        <v>150</v>
      </c>
      <c r="C12" s="55" t="s">
        <v>81</v>
      </c>
    </row>
    <row r="13" spans="1:3" ht="15" thickBot="1" x14ac:dyDescent="0.35">
      <c r="A13" s="47" t="s">
        <v>20</v>
      </c>
      <c r="B13" s="48"/>
      <c r="C13" s="56" t="s">
        <v>77</v>
      </c>
    </row>
    <row r="14" spans="1:3" ht="15" thickBot="1" x14ac:dyDescent="0.35"/>
    <row r="15" spans="1:3" x14ac:dyDescent="0.3">
      <c r="A15" s="49">
        <v>2016</v>
      </c>
    </row>
    <row r="16" spans="1:3" x14ac:dyDescent="0.3">
      <c r="A16" s="50">
        <v>2017</v>
      </c>
    </row>
    <row r="17" spans="1:1" x14ac:dyDescent="0.3">
      <c r="A17" s="50">
        <v>2018</v>
      </c>
    </row>
    <row r="18" spans="1:1" x14ac:dyDescent="0.3">
      <c r="A18" s="50">
        <v>2019</v>
      </c>
    </row>
    <row r="19" spans="1:1" x14ac:dyDescent="0.3">
      <c r="A19" s="262">
        <v>2020</v>
      </c>
    </row>
    <row r="20" spans="1:1" ht="15" thickBot="1" x14ac:dyDescent="0.35">
      <c r="A20" s="51">
        <v>2021</v>
      </c>
    </row>
    <row r="21" spans="1:1" x14ac:dyDescent="0.3">
      <c r="A21" s="52" t="s">
        <v>58</v>
      </c>
    </row>
    <row r="22" spans="1:1" x14ac:dyDescent="0.3">
      <c r="A22" s="53" t="s">
        <v>59</v>
      </c>
    </row>
    <row r="23" spans="1:1" x14ac:dyDescent="0.3">
      <c r="A23" s="53" t="s">
        <v>60</v>
      </c>
    </row>
    <row r="24" spans="1:1" x14ac:dyDescent="0.3">
      <c r="A24" s="53" t="s">
        <v>61</v>
      </c>
    </row>
    <row r="25" spans="1:1" x14ac:dyDescent="0.3">
      <c r="A25" s="53" t="s">
        <v>62</v>
      </c>
    </row>
    <row r="26" spans="1:1" x14ac:dyDescent="0.3">
      <c r="A26" s="53" t="s">
        <v>63</v>
      </c>
    </row>
    <row r="27" spans="1:1" x14ac:dyDescent="0.3">
      <c r="A27" s="53" t="s">
        <v>64</v>
      </c>
    </row>
    <row r="28" spans="1:1" x14ac:dyDescent="0.3">
      <c r="A28" s="53" t="s">
        <v>65</v>
      </c>
    </row>
    <row r="29" spans="1:1" x14ac:dyDescent="0.3">
      <c r="A29" s="53" t="s">
        <v>66</v>
      </c>
    </row>
    <row r="30" spans="1:1" x14ac:dyDescent="0.3">
      <c r="A30" s="53" t="s">
        <v>67</v>
      </c>
    </row>
    <row r="31" spans="1:1" x14ac:dyDescent="0.3">
      <c r="A31" s="53" t="s">
        <v>68</v>
      </c>
    </row>
    <row r="32" spans="1:1" ht="15" thickBot="1" x14ac:dyDescent="0.35">
      <c r="A32" s="5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Timersättning</vt:lpstr>
      <vt:lpstr>Manual för utskrift</vt:lpstr>
      <vt:lpstr>Blad1</vt:lpstr>
      <vt:lpstr>'Manual för utskrift'!Utskriftsområde</vt:lpstr>
      <vt:lpstr>Timersättning!Utskriftsområde</vt:lpstr>
    </vt:vector>
  </TitlesOfParts>
  <Company>Engelska parken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Johanna Sandström</cp:lastModifiedBy>
  <cp:lastPrinted>2018-06-14T13:25:41Z</cp:lastPrinted>
  <dcterms:created xsi:type="dcterms:W3CDTF">2013-05-30T14:35:25Z</dcterms:created>
  <dcterms:modified xsi:type="dcterms:W3CDTF">2021-02-22T10:49:14Z</dcterms:modified>
</cp:coreProperties>
</file>